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732" windowWidth="10992" windowHeight="8016" activeTab="0"/>
  </bookViews>
  <sheets>
    <sheet name="ШО ЗПК 2018 разв" sheetId="1" r:id="rId1"/>
  </sheets>
  <definedNames>
    <definedName name="_недели1">#REF!</definedName>
    <definedName name="недели">#REF!</definedName>
  </definedNames>
  <calcPr fullCalcOnLoad="1"/>
</workbook>
</file>

<file path=xl/sharedStrings.xml><?xml version="1.0" encoding="utf-8"?>
<sst xmlns="http://schemas.openxmlformats.org/spreadsheetml/2006/main" count="270" uniqueCount="217">
  <si>
    <t xml:space="preserve">УЧЕБНЫЙ ПЛАН </t>
  </si>
  <si>
    <r>
      <t xml:space="preserve">                         </t>
    </r>
    <r>
      <rPr>
        <sz val="12"/>
        <color indexed="8"/>
        <rFont val="Times New Roman"/>
        <family val="1"/>
      </rPr>
      <t xml:space="preserve"> по специальности</t>
    </r>
    <r>
      <rPr>
        <b/>
        <sz val="12"/>
        <color indexed="8"/>
        <rFont val="Times New Roman"/>
        <family val="1"/>
      </rPr>
      <t xml:space="preserve"> 44.02.02 Преподавание в начальных классах</t>
    </r>
  </si>
  <si>
    <t xml:space="preserve">                                              по программе углубленной подготовки </t>
  </si>
  <si>
    <t xml:space="preserve">                                                 на базе основного общего образования</t>
  </si>
  <si>
    <r>
      <t>Профиль получаемого профессионального образования -</t>
    </r>
    <r>
      <rPr>
        <b/>
        <sz val="12"/>
        <color indexed="8"/>
        <rFont val="Times New Roman"/>
        <family val="1"/>
      </rPr>
      <t>гуманитарный</t>
    </r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</si>
  <si>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</si>
  <si>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</si>
  <si>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</si>
  <si>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</si>
  <si>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</si>
  <si>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</si>
  <si>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</si>
  <si>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                        (по курсам)</t>
  </si>
  <si>
    <t>по профилю специальности</t>
  </si>
  <si>
    <t>преддипломная</t>
  </si>
  <si>
    <t>1 курс</t>
  </si>
  <si>
    <t>2 курс</t>
  </si>
  <si>
    <t>3 курс</t>
  </si>
  <si>
    <t>4 курс</t>
  </si>
  <si>
    <t>Всего</t>
  </si>
  <si>
    <t>Индекс</t>
  </si>
  <si>
    <t>Наименование циклов, дисциплин, профессиональных модулей, МДК, практик</t>
  </si>
  <si>
    <t xml:space="preserve">Формы промежуточной аттестации </t>
  </si>
  <si>
    <t>Учебная нагрузка обучающихся (час.)</t>
  </si>
  <si>
    <t>Распределение обязательной нагрузки по курсам и семестрам</t>
  </si>
  <si>
    <t>максимальная</t>
  </si>
  <si>
    <t>обязательная</t>
  </si>
  <si>
    <t>всего занятий</t>
  </si>
  <si>
    <t>в т.ч.</t>
  </si>
  <si>
    <t>лаб. и практ. занятий</t>
  </si>
  <si>
    <t>курсов.работ</t>
  </si>
  <si>
    <t xml:space="preserve">1 сем      17 нед    </t>
  </si>
  <si>
    <t xml:space="preserve">2 сем      22 нед    </t>
  </si>
  <si>
    <t>О.00</t>
  </si>
  <si>
    <t xml:space="preserve">Общеобразовательный цикл </t>
  </si>
  <si>
    <t>Иностранный язык</t>
  </si>
  <si>
    <t>География</t>
  </si>
  <si>
    <t>Естествознание</t>
  </si>
  <si>
    <t>Физкультура</t>
  </si>
  <si>
    <t>ОДп.00</t>
  </si>
  <si>
    <t>Профильные дисциплины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</si>
  <si>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</si>
  <si>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</si>
  <si>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</si>
  <si>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</si>
  <si>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</si>
  <si>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</si>
  <si>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Психология общения</t>
  </si>
  <si>
    <t>ОГСЭ.03</t>
  </si>
  <si>
    <t xml:space="preserve">История </t>
  </si>
  <si>
    <t>ОГСЭ.04</t>
  </si>
  <si>
    <t>ОГСЭ.05</t>
  </si>
  <si>
    <t>Физическая культура</t>
  </si>
  <si>
    <t>ЕН.00</t>
  </si>
  <si>
    <t>Математический и общий естественнонаучный цикл</t>
  </si>
  <si>
    <t>0з/2дз/0э</t>
  </si>
  <si>
    <t>ЕН.01</t>
  </si>
  <si>
    <t xml:space="preserve">Математика 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</si>
  <si>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</si>
  <si>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</si>
  <si>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</si>
  <si>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</si>
  <si>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</si>
  <si>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</si>
  <si>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</si>
  <si>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</si>
  <si>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</si>
  <si>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 xml:space="preserve">Психология </t>
  </si>
  <si>
    <t>ОП.03</t>
  </si>
  <si>
    <t>Возрастная анатомия, физиология и гигиена</t>
  </si>
  <si>
    <t>ОП.04</t>
  </si>
  <si>
    <t>Правовое обеспечение професиональной деятельности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</si>
  <si>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</si>
  <si>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</si>
  <si>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</si>
  <si>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</si>
  <si>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</si>
  <si>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Преподавание по программам начального общего образования</t>
  </si>
  <si>
    <t>МДК.01.01</t>
  </si>
  <si>
    <t>Теоретические основы организации обучения в начальных классах</t>
  </si>
  <si>
    <t>МДК.01.02</t>
  </si>
  <si>
    <t>Русский язык с методикой преподавания</t>
  </si>
  <si>
    <t>МДК.01.03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</si>
  <si>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</si>
  <si>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</si>
  <si>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</si>
  <si>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</si>
  <si>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</si>
  <si>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</si>
  <si>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</si>
  <si>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</si>
  <si>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</si>
  <si>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</si>
  <si>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</si>
  <si>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УП.01</t>
  </si>
  <si>
    <t>ПП.01</t>
  </si>
  <si>
    <t>ПМ.02</t>
  </si>
  <si>
    <t>Организация внеурочной деятельности и общения младших школьников</t>
  </si>
  <si>
    <t>МДК.02.01</t>
  </si>
  <si>
    <t>Основы организации внеурочной работы</t>
  </si>
  <si>
    <t>УП.02</t>
  </si>
  <si>
    <t>ПП.02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</si>
  <si>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</si>
  <si>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</si>
  <si>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</si>
  <si>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</t>
  </si>
  <si>
    <t>ПП.03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</si>
  <si>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</si>
  <si>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</si>
  <si>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</si>
  <si>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</si>
  <si>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</si>
  <si>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>ВСЕГО:</t>
  </si>
  <si>
    <t>ПДП.00</t>
  </si>
  <si>
    <t>Преддипломная практика</t>
  </si>
  <si>
    <t>4 нед</t>
  </si>
  <si>
    <t>ГИА.00</t>
  </si>
  <si>
    <t>6 нед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</si>
  <si>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</si>
  <si>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</si>
  <si>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</si>
  <si>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</si>
  <si>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</si>
  <si>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дифф.зачетов</t>
  </si>
  <si>
    <t>зачетов</t>
  </si>
  <si>
    <t xml:space="preserve">                               </t>
  </si>
  <si>
    <t>Форма обучения - очная</t>
  </si>
  <si>
    <t>Квалификация: учитель начальных классов</t>
  </si>
  <si>
    <t xml:space="preserve">                                                </t>
  </si>
  <si>
    <t>на базе основного общего образования</t>
  </si>
  <si>
    <t>нормативный срок освоения ОПОП - 3 года 10 месяцев</t>
  </si>
  <si>
    <t xml:space="preserve"> </t>
  </si>
  <si>
    <t>Основы предпринимательства и трудоустройства на работу</t>
  </si>
  <si>
    <t>Способы поиска работы, трудоустройства</t>
  </si>
  <si>
    <t>Основы предпринимательства, открытие собственного дела</t>
  </si>
  <si>
    <t xml:space="preserve"> ГБПОУ "ЗЛАТОУСТОВСКИЙ ПЕДАГОГИЧЕСКИЙ КОЛЛЕДЖ"</t>
  </si>
  <si>
    <t>по программе среднего профессионального образования (программе подготовки специалистов среднего звена)</t>
  </si>
  <si>
    <t>Недельная нагрузка (часов)</t>
  </si>
  <si>
    <t>ОУДБ.00</t>
  </si>
  <si>
    <t>Общеобразовательные учебные дисциплины (общие и по выбору) базовые</t>
  </si>
  <si>
    <t>ОУДБ.02</t>
  </si>
  <si>
    <t>ОУДБ.03</t>
  </si>
  <si>
    <t>ОУДБ.05</t>
  </si>
  <si>
    <t>ОУДБ.06</t>
  </si>
  <si>
    <t>ОУДБ.07</t>
  </si>
  <si>
    <t xml:space="preserve">3 сем      17 нед   16/1 нед </t>
  </si>
  <si>
    <t xml:space="preserve">5 сем      16 нед  13/3 нед   </t>
  </si>
  <si>
    <t>Экология</t>
  </si>
  <si>
    <t>4 сем       23 нед    19/4 нед</t>
  </si>
  <si>
    <t xml:space="preserve">Информатика  </t>
  </si>
  <si>
    <t>/-/дз/</t>
  </si>
  <si>
    <t>/-/э/</t>
  </si>
  <si>
    <t>/з/з/з/з/з/дз/</t>
  </si>
  <si>
    <t>/дз/-/э/-/-/дз/</t>
  </si>
  <si>
    <t>/дз/</t>
  </si>
  <si>
    <t>/-/-/-/дз/</t>
  </si>
  <si>
    <t>/-/-/дз/</t>
  </si>
  <si>
    <t>1. Сводные данные по бюджету времени (в неделях)</t>
  </si>
  <si>
    <t>2. План учебного процесса</t>
  </si>
  <si>
    <t>ПМ.05</t>
  </si>
  <si>
    <t>УП.05</t>
  </si>
  <si>
    <t>МДК.05.01</t>
  </si>
  <si>
    <t>МДК.05.02</t>
  </si>
  <si>
    <t>Обществознание (включая экономику и право)</t>
  </si>
  <si>
    <t>Основы безопасности жизнедеятельности</t>
  </si>
  <si>
    <t>Э(к)</t>
  </si>
  <si>
    <t>0з/1дз/2э</t>
  </si>
  <si>
    <t>1з/9дз/3э</t>
  </si>
  <si>
    <t>.-/-/-/э/</t>
  </si>
  <si>
    <t>Государственная итоговая аттестация</t>
  </si>
  <si>
    <t>8 сем      13 нед   12/1</t>
  </si>
  <si>
    <t>самостоятельная        учебная работа</t>
  </si>
  <si>
    <t>1з/8дз/1э</t>
  </si>
  <si>
    <t>-/дз/</t>
  </si>
  <si>
    <t>5з/6дз1э</t>
  </si>
  <si>
    <r>
      <t>Консультации</t>
    </r>
    <r>
      <rPr>
        <sz val="10"/>
        <rFont val="Times New Roman"/>
        <family val="1"/>
      </rPr>
      <t xml:space="preserve"> на учебную группу из расчёта 4 часа на одного обучающегося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Государственная итоговая аттестация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углубленной подготовки                                                                                                            Выпускная квалификационная работа в форме: дипломной работы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дипломной работы - 4 недели   Защита дипломной работы - 2 недели</t>
    </r>
  </si>
  <si>
    <t xml:space="preserve">6 сем       24 нед 15/9 нед   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</si>
  <si>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</si>
  <si>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</si>
  <si>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</si>
  <si>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</si>
  <si>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>Русский язык</t>
  </si>
  <si>
    <t>Литература</t>
  </si>
  <si>
    <t>Астрономия</t>
  </si>
  <si>
    <t>ОУДБ.01</t>
  </si>
  <si>
    <t>ОУДБ.04</t>
  </si>
  <si>
    <t>ОУДБ.08</t>
  </si>
  <si>
    <t>ОУДБ.09</t>
  </si>
  <si>
    <t>ОДУп.01</t>
  </si>
  <si>
    <t>ОДУп.02</t>
  </si>
  <si>
    <t>ОДУп.03</t>
  </si>
  <si>
    <t>ОУДп.04</t>
  </si>
  <si>
    <t>/з/дз/</t>
  </si>
  <si>
    <t>Математика</t>
  </si>
  <si>
    <t>____________________________2018г.</t>
  </si>
  <si>
    <t>/дз/-/</t>
  </si>
  <si>
    <t>-/-/-/дз/</t>
  </si>
  <si>
    <t>ОП.06</t>
  </si>
  <si>
    <t>Основы когнитивной психологии</t>
  </si>
  <si>
    <t>МДК.01.09</t>
  </si>
  <si>
    <t>Методика преподавания обществознания в нчальной школе</t>
  </si>
  <si>
    <t>МДК.01.10</t>
  </si>
  <si>
    <t>Методика преподавания основ религиозной культуры и светской этики</t>
  </si>
  <si>
    <t>МДК.01.11</t>
  </si>
  <si>
    <t>Методика преподавания информатики, робототехники и основ программирования в начальной школе</t>
  </si>
  <si>
    <t>ОП.08</t>
  </si>
  <si>
    <t>ОП.07</t>
  </si>
  <si>
    <t>Организация экспериментально-исследовательской деятельности</t>
  </si>
  <si>
    <t>Психолого-педагогическое сопровождение</t>
  </si>
  <si>
    <t xml:space="preserve">7 сем       16 нед   9/7 нед   </t>
  </si>
  <si>
    <t>/-/дз/э/-/э/-/</t>
  </si>
  <si>
    <t>/-/-/-/э/</t>
  </si>
  <si>
    <t>23дз/4э/5Э(к)</t>
  </si>
  <si>
    <t>0з/5дз/4э</t>
  </si>
  <si>
    <t>28дз/8э/5Э(к)</t>
  </si>
  <si>
    <t>6з/39дз/12э/5Э(к)</t>
  </si>
  <si>
    <t>/дз/-/дз/-/э/-/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</si>
</sst>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14" fillId="33" borderId="10" xfId="54" applyFont="1" applyFill="1" applyBorder="1" applyAlignment="1">
      <alignment horizontal="center"/>
      <protection/>
    </xf>
    <xf numFmtId="0" fontId="14" fillId="33" borderId="11" xfId="54" applyFont="1" applyFill="1" applyBorder="1" applyAlignment="1">
      <alignment horizontal="center" vertical="center"/>
      <protection/>
    </xf>
    <xf numFmtId="0" fontId="14" fillId="33" borderId="12" xfId="54" applyFont="1" applyFill="1" applyBorder="1" applyAlignment="1">
      <alignment horizontal="center" vertical="center"/>
      <protection/>
    </xf>
    <xf numFmtId="0" fontId="11" fillId="33" borderId="11" xfId="54" applyFont="1" applyFill="1" applyBorder="1" applyAlignment="1">
      <alignment horizontal="center" vertical="center"/>
      <protection/>
    </xf>
    <xf numFmtId="0" fontId="11" fillId="33" borderId="13" xfId="54" applyFont="1" applyFill="1" applyBorder="1" applyAlignment="1">
      <alignment horizontal="center" vertical="center"/>
      <protection/>
    </xf>
    <xf numFmtId="0" fontId="14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left" vertical="center" wrapText="1"/>
      <protection/>
    </xf>
    <xf numFmtId="0" fontId="9" fillId="33" borderId="16" xfId="54" applyFont="1" applyFill="1" applyBorder="1" applyAlignment="1">
      <alignment wrapText="1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>
      <alignment/>
      <protection/>
    </xf>
    <xf numFmtId="0" fontId="9" fillId="33" borderId="10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wrapText="1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0" fontId="9" fillId="33" borderId="12" xfId="54" applyFont="1" applyFill="1" applyBorder="1">
      <alignment/>
      <protection/>
    </xf>
    <xf numFmtId="0" fontId="11" fillId="33" borderId="12" xfId="54" applyFont="1" applyFill="1" applyBorder="1" applyAlignment="1">
      <alignment horizontal="center" vertical="center"/>
      <protection/>
    </xf>
    <xf numFmtId="0" fontId="9" fillId="33" borderId="16" xfId="54" applyFont="1" applyFill="1" applyBorder="1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1" fillId="33" borderId="0" xfId="54" applyFill="1" applyAlignment="1">
      <alignment/>
      <protection/>
    </xf>
    <xf numFmtId="0" fontId="14" fillId="33" borderId="15" xfId="54" applyFont="1" applyFill="1" applyBorder="1" applyAlignment="1">
      <alignment horizontal="center" vertical="center" wrapText="1"/>
      <protection/>
    </xf>
    <xf numFmtId="0" fontId="14" fillId="33" borderId="16" xfId="54" applyFont="1" applyFill="1" applyBorder="1" applyAlignment="1">
      <alignment horizontal="center" vertical="center"/>
      <protection/>
    </xf>
    <xf numFmtId="0" fontId="14" fillId="33" borderId="10" xfId="54" applyFont="1" applyFill="1" applyBorder="1" applyAlignment="1">
      <alignment horizontal="center" vertical="center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14" fillId="33" borderId="12" xfId="54" applyFont="1" applyFill="1" applyBorder="1" applyAlignment="1">
      <alignment horizontal="center" vertical="center" wrapText="1"/>
      <protection/>
    </xf>
    <xf numFmtId="0" fontId="14" fillId="33" borderId="17" xfId="54" applyFont="1" applyFill="1" applyBorder="1" applyAlignment="1">
      <alignment horizontal="center" vertical="center"/>
      <protection/>
    </xf>
    <xf numFmtId="0" fontId="11" fillId="33" borderId="17" xfId="54" applyFont="1" applyFill="1" applyBorder="1" applyAlignment="1">
      <alignment horizontal="center" vertical="center"/>
      <protection/>
    </xf>
    <xf numFmtId="0" fontId="14" fillId="33" borderId="18" xfId="54" applyFont="1" applyFill="1" applyBorder="1" applyAlignment="1">
      <alignment horizontal="center" vertical="center"/>
      <protection/>
    </xf>
    <xf numFmtId="0" fontId="14" fillId="33" borderId="19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/>
      <protection/>
    </xf>
    <xf numFmtId="0" fontId="9" fillId="33" borderId="20" xfId="54" applyFont="1" applyFill="1" applyBorder="1" applyAlignment="1">
      <alignment horizontal="center" vertical="center"/>
      <protection/>
    </xf>
    <xf numFmtId="0" fontId="14" fillId="33" borderId="20" xfId="54" applyFont="1" applyFill="1" applyBorder="1" applyAlignment="1">
      <alignment horizontal="center" vertical="center"/>
      <protection/>
    </xf>
    <xf numFmtId="0" fontId="14" fillId="33" borderId="21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1" fillId="33" borderId="0" xfId="54" applyFill="1">
      <alignment/>
      <protection/>
    </xf>
    <xf numFmtId="0" fontId="14" fillId="33" borderId="22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top" wrapText="1"/>
      <protection/>
    </xf>
    <xf numFmtId="0" fontId="3" fillId="33" borderId="0" xfId="54" applyFont="1" applyFill="1" applyAlignment="1">
      <alignment horizontal="center"/>
      <protection/>
    </xf>
    <xf numFmtId="0" fontId="8" fillId="33" borderId="16" xfId="54" applyFont="1" applyFill="1" applyBorder="1" applyAlignment="1">
      <alignment horizontal="center" vertical="center" wrapText="1"/>
      <protection/>
    </xf>
    <xf numFmtId="0" fontId="14" fillId="33" borderId="23" xfId="54" applyFont="1" applyFill="1" applyBorder="1" applyAlignment="1">
      <alignment horizontal="center" vertical="center"/>
      <protection/>
    </xf>
    <xf numFmtId="0" fontId="14" fillId="33" borderId="23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3" fillId="33" borderId="0" xfId="54" applyFont="1" applyFill="1" applyBorder="1">
      <alignment/>
      <protection/>
    </xf>
    <xf numFmtId="0" fontId="3" fillId="33" borderId="0" xfId="54" applyFont="1" applyFill="1" applyBorder="1" applyAlignment="1">
      <alignment/>
      <protection/>
    </xf>
    <xf numFmtId="0" fontId="8" fillId="33" borderId="0" xfId="54" applyFont="1" applyFill="1" applyBorder="1">
      <alignment/>
      <protection/>
    </xf>
    <xf numFmtId="0" fontId="14" fillId="33" borderId="25" xfId="54" applyFont="1" applyFill="1" applyBorder="1" applyAlignment="1">
      <alignment horizontal="center" vertical="center" wrapText="1"/>
      <protection/>
    </xf>
    <xf numFmtId="0" fontId="14" fillId="33" borderId="26" xfId="54" applyFont="1" applyFill="1" applyBorder="1" applyAlignment="1">
      <alignment horizontal="center" vertical="center"/>
      <protection/>
    </xf>
    <xf numFmtId="0" fontId="14" fillId="33" borderId="13" xfId="54" applyFont="1" applyFill="1" applyBorder="1" applyAlignment="1">
      <alignment horizontal="center" vertical="center"/>
      <protection/>
    </xf>
    <xf numFmtId="0" fontId="14" fillId="33" borderId="27" xfId="54" applyFont="1" applyFill="1" applyBorder="1" applyAlignment="1">
      <alignment horizontal="center" vertical="center"/>
      <protection/>
    </xf>
    <xf numFmtId="0" fontId="11" fillId="33" borderId="27" xfId="54" applyFont="1" applyFill="1" applyBorder="1" applyAlignment="1">
      <alignment horizontal="center" vertical="center"/>
      <protection/>
    </xf>
    <xf numFmtId="0" fontId="14" fillId="33" borderId="28" xfId="54" applyFont="1" applyFill="1" applyBorder="1" applyAlignment="1">
      <alignment horizontal="center" vertical="center"/>
      <protection/>
    </xf>
    <xf numFmtId="0" fontId="9" fillId="33" borderId="13" xfId="54" applyFont="1" applyFill="1" applyBorder="1" applyAlignment="1">
      <alignment horizontal="center" vertical="center"/>
      <protection/>
    </xf>
    <xf numFmtId="0" fontId="14" fillId="33" borderId="29" xfId="54" applyFont="1" applyFill="1" applyBorder="1" applyAlignment="1">
      <alignment horizontal="center" vertical="center"/>
      <protection/>
    </xf>
    <xf numFmtId="0" fontId="1" fillId="33" borderId="0" xfId="54" applyFill="1" applyBorder="1">
      <alignment/>
      <protection/>
    </xf>
    <xf numFmtId="0" fontId="1" fillId="33" borderId="30" xfId="54" applyFill="1" applyBorder="1">
      <alignment/>
      <protection/>
    </xf>
    <xf numFmtId="0" fontId="8" fillId="33" borderId="15" xfId="54" applyFont="1" applyFill="1" applyBorder="1" applyAlignment="1">
      <alignment horizontal="left" vertical="center"/>
      <protection/>
    </xf>
    <xf numFmtId="0" fontId="8" fillId="33" borderId="15" xfId="54" applyFont="1" applyFill="1" applyBorder="1" applyAlignment="1">
      <alignment vertical="center" wrapText="1"/>
      <protection/>
    </xf>
    <xf numFmtId="0" fontId="9" fillId="33" borderId="31" xfId="54" applyFont="1" applyFill="1" applyBorder="1">
      <alignment/>
      <protection/>
    </xf>
    <xf numFmtId="0" fontId="9" fillId="33" borderId="16" xfId="54" applyFont="1" applyFill="1" applyBorder="1" applyAlignment="1">
      <alignment horizontal="center"/>
      <protection/>
    </xf>
    <xf numFmtId="0" fontId="10" fillId="33" borderId="16" xfId="54" applyFont="1" applyFill="1" applyBorder="1" applyAlignment="1">
      <alignment horizontal="center" vertical="center"/>
      <protection/>
    </xf>
    <xf numFmtId="0" fontId="9" fillId="33" borderId="32" xfId="54" applyFont="1" applyFill="1" applyBorder="1">
      <alignment/>
      <protection/>
    </xf>
    <xf numFmtId="0" fontId="8" fillId="33" borderId="33" xfId="54" applyFont="1" applyFill="1" applyBorder="1" applyAlignment="1">
      <alignment horizontal="center"/>
      <protection/>
    </xf>
    <xf numFmtId="0" fontId="14" fillId="33" borderId="15" xfId="54" applyFont="1" applyFill="1" applyBorder="1" applyAlignment="1">
      <alignment horizontal="center" vertical="center"/>
      <protection/>
    </xf>
    <xf numFmtId="0" fontId="13" fillId="33" borderId="3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left"/>
      <protection/>
    </xf>
    <xf numFmtId="0" fontId="11" fillId="33" borderId="15" xfId="53" applyFont="1" applyFill="1" applyBorder="1" applyAlignment="1">
      <alignment horizontal="center" vertical="center"/>
      <protection/>
    </xf>
    <xf numFmtId="0" fontId="9" fillId="33" borderId="31" xfId="54" applyFont="1" applyFill="1" applyBorder="1" applyAlignment="1">
      <alignment horizontal="left"/>
      <protection/>
    </xf>
    <xf numFmtId="0" fontId="9" fillId="33" borderId="32" xfId="54" applyFont="1" applyFill="1" applyBorder="1" applyAlignment="1">
      <alignment horizontal="left"/>
      <protection/>
    </xf>
    <xf numFmtId="0" fontId="9" fillId="33" borderId="35" xfId="54" applyFont="1" applyFill="1" applyBorder="1" applyAlignment="1">
      <alignment horizontal="left"/>
      <protection/>
    </xf>
    <xf numFmtId="0" fontId="8" fillId="33" borderId="15" xfId="54" applyFont="1" applyFill="1" applyBorder="1" applyAlignment="1">
      <alignment horizontal="left" wrapText="1"/>
      <protection/>
    </xf>
    <xf numFmtId="0" fontId="9" fillId="33" borderId="35" xfId="54" applyFont="1" applyFill="1" applyBorder="1" applyAlignment="1">
      <alignment horizontal="left" vertical="center"/>
      <protection/>
    </xf>
    <xf numFmtId="0" fontId="9" fillId="33" borderId="12" xfId="54" applyFont="1" applyFill="1" applyBorder="1" applyAlignment="1">
      <alignment vertical="center" wrapText="1"/>
      <protection/>
    </xf>
    <xf numFmtId="0" fontId="9" fillId="33" borderId="31" xfId="54" applyFont="1" applyFill="1" applyBorder="1" applyAlignment="1">
      <alignment horizontal="left" vertical="center"/>
      <protection/>
    </xf>
    <xf numFmtId="0" fontId="9" fillId="33" borderId="32" xfId="54" applyFont="1" applyFill="1" applyBorder="1" applyAlignment="1">
      <alignment horizontal="left" vertical="center"/>
      <protection/>
    </xf>
    <xf numFmtId="0" fontId="9" fillId="33" borderId="20" xfId="54" applyFont="1" applyFill="1" applyBorder="1">
      <alignment/>
      <protection/>
    </xf>
    <xf numFmtId="0" fontId="3" fillId="33" borderId="20" xfId="54" applyFont="1" applyFill="1" applyBorder="1" applyAlignment="1">
      <alignment horizontal="center" vertical="center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right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11" fillId="33" borderId="35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right" vertical="center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8" fillId="33" borderId="33" xfId="54" applyFont="1" applyFill="1" applyBorder="1" applyAlignment="1">
      <alignment horizontal="left"/>
      <protection/>
    </xf>
    <xf numFmtId="0" fontId="8" fillId="33" borderId="20" xfId="54" applyFont="1" applyFill="1" applyBorder="1" applyAlignment="1">
      <alignment horizontal="right"/>
      <protection/>
    </xf>
    <xf numFmtId="0" fontId="11" fillId="33" borderId="15" xfId="54" applyFont="1" applyFill="1" applyBorder="1" applyAlignment="1">
      <alignment horizontal="center" vertical="center" textRotation="90" wrapText="1"/>
      <protection/>
    </xf>
    <xf numFmtId="0" fontId="8" fillId="33" borderId="20" xfId="54" applyFont="1" applyFill="1" applyBorder="1" applyAlignment="1">
      <alignment horizont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/>
      <protection/>
    </xf>
    <xf numFmtId="0" fontId="8" fillId="33" borderId="15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3" fillId="33" borderId="0" xfId="53" applyFont="1" applyFill="1">
      <alignment/>
      <protection/>
    </xf>
    <xf numFmtId="0" fontId="7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14" fillId="33" borderId="0" xfId="54" applyFont="1" applyFill="1" applyBorder="1" applyAlignment="1">
      <alignment horizontal="center" vertical="center" wrapText="1"/>
      <protection/>
    </xf>
    <xf numFmtId="0" fontId="15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>
      <alignment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>
      <alignment/>
      <protection/>
    </xf>
    <xf numFmtId="0" fontId="16" fillId="33" borderId="0" xfId="54" applyFont="1" applyFill="1" applyBorder="1">
      <alignment/>
      <protection/>
    </xf>
    <xf numFmtId="0" fontId="17" fillId="33" borderId="0" xfId="54" applyFont="1" applyFill="1" applyBorder="1">
      <alignment/>
      <protection/>
    </xf>
    <xf numFmtId="0" fontId="3" fillId="33" borderId="24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left" vertic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4" fillId="34" borderId="11" xfId="54" applyFont="1" applyFill="1" applyBorder="1" applyAlignment="1">
      <alignment horizontal="center" vertical="center"/>
      <protection/>
    </xf>
    <xf numFmtId="0" fontId="14" fillId="34" borderId="12" xfId="54" applyFont="1" applyFill="1" applyBorder="1" applyAlignment="1">
      <alignment horizontal="center" vertical="center"/>
      <protection/>
    </xf>
    <xf numFmtId="0" fontId="14" fillId="34" borderId="16" xfId="54" applyFont="1" applyFill="1" applyBorder="1" applyAlignment="1">
      <alignment horizontal="center" vertical="center"/>
      <protection/>
    </xf>
    <xf numFmtId="0" fontId="14" fillId="34" borderId="14" xfId="54" applyFont="1" applyFill="1" applyBorder="1" applyAlignment="1">
      <alignment horizontal="center" vertical="center"/>
      <protection/>
    </xf>
    <xf numFmtId="0" fontId="14" fillId="34" borderId="20" xfId="54" applyFont="1" applyFill="1" applyBorder="1" applyAlignment="1">
      <alignment horizontal="center" vertical="center"/>
      <protection/>
    </xf>
    <xf numFmtId="0" fontId="14" fillId="34" borderId="19" xfId="54" applyFont="1" applyFill="1" applyBorder="1" applyAlignment="1">
      <alignment horizontal="center" vertical="center"/>
      <protection/>
    </xf>
    <xf numFmtId="0" fontId="11" fillId="34" borderId="15" xfId="54" applyFont="1" applyFill="1" applyBorder="1" applyAlignment="1">
      <alignment horizontal="center" vertical="center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0" fontId="9" fillId="33" borderId="36" xfId="54" applyFont="1" applyFill="1" applyBorder="1" applyAlignment="1">
      <alignment horizontal="left"/>
      <protection/>
    </xf>
    <xf numFmtId="0" fontId="9" fillId="33" borderId="18" xfId="54" applyFont="1" applyFill="1" applyBorder="1">
      <alignment/>
      <protection/>
    </xf>
    <xf numFmtId="0" fontId="18" fillId="33" borderId="37" xfId="54" applyFont="1" applyFill="1" applyBorder="1" applyAlignment="1">
      <alignment horizontal="center" vertical="center"/>
      <protection/>
    </xf>
    <xf numFmtId="0" fontId="11" fillId="33" borderId="29" xfId="54" applyFont="1" applyFill="1" applyBorder="1" applyAlignment="1">
      <alignment horizontal="center" vertical="center"/>
      <protection/>
    </xf>
    <xf numFmtId="0" fontId="3" fillId="33" borderId="18" xfId="54" applyFont="1" applyFill="1" applyBorder="1" applyAlignment="1">
      <alignment horizontal="center" vertical="center"/>
      <protection/>
    </xf>
    <xf numFmtId="0" fontId="14" fillId="33" borderId="18" xfId="54" applyFont="1" applyFill="1" applyBorder="1" applyAlignment="1">
      <alignment horizontal="center" vertical="center" wrapText="1"/>
      <protection/>
    </xf>
    <xf numFmtId="0" fontId="14" fillId="33" borderId="28" xfId="54" applyFont="1" applyFill="1" applyBorder="1" applyAlignment="1">
      <alignment horizontal="center" vertical="center" wrapText="1"/>
      <protection/>
    </xf>
    <xf numFmtId="0" fontId="14" fillId="33" borderId="13" xfId="54" applyFont="1" applyFill="1" applyBorder="1" applyAlignment="1">
      <alignment horizontal="center" vertical="center" wrapText="1"/>
      <protection/>
    </xf>
    <xf numFmtId="0" fontId="14" fillId="33" borderId="27" xfId="54" applyFont="1" applyFill="1" applyBorder="1" applyAlignment="1">
      <alignment horizontal="center" vertical="center" wrapText="1"/>
      <protection/>
    </xf>
    <xf numFmtId="0" fontId="9" fillId="33" borderId="33" xfId="54" applyFont="1" applyFill="1" applyBorder="1" applyAlignment="1">
      <alignment horizontal="left"/>
      <protection/>
    </xf>
    <xf numFmtId="0" fontId="14" fillId="33" borderId="38" xfId="54" applyFont="1" applyFill="1" applyBorder="1" applyAlignment="1">
      <alignment horizontal="center" vertical="center"/>
      <protection/>
    </xf>
    <xf numFmtId="0" fontId="9" fillId="33" borderId="22" xfId="54" applyFont="1" applyFill="1" applyBorder="1" applyAlignment="1">
      <alignment horizontal="right" vertical="center" wrapText="1"/>
      <protection/>
    </xf>
    <xf numFmtId="0" fontId="14" fillId="33" borderId="39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 quotePrefix="1">
      <alignment horizontal="center" vertical="center"/>
      <protection/>
    </xf>
    <xf numFmtId="0" fontId="9" fillId="33" borderId="36" xfId="54" applyFont="1" applyFill="1" applyBorder="1" applyAlignment="1">
      <alignment horizontal="left" vertical="center"/>
      <protection/>
    </xf>
    <xf numFmtId="0" fontId="9" fillId="33" borderId="18" xfId="54" applyFont="1" applyFill="1" applyBorder="1" applyAlignment="1">
      <alignment wrapText="1"/>
      <protection/>
    </xf>
    <xf numFmtId="0" fontId="18" fillId="33" borderId="18" xfId="54" applyFont="1" applyFill="1" applyBorder="1" applyAlignment="1">
      <alignment horizontal="center" vertical="center"/>
      <protection/>
    </xf>
    <xf numFmtId="0" fontId="18" fillId="33" borderId="20" xfId="54" applyFont="1" applyFill="1" applyBorder="1" applyAlignment="1">
      <alignment horizontal="center" vertical="center"/>
      <protection/>
    </xf>
    <xf numFmtId="0" fontId="3" fillId="33" borderId="19" xfId="54" applyFont="1" applyFill="1" applyBorder="1" applyAlignment="1">
      <alignment horizontal="center" vertical="center"/>
      <protection/>
    </xf>
    <xf numFmtId="0" fontId="14" fillId="33" borderId="40" xfId="54" applyFont="1" applyFill="1" applyBorder="1" applyAlignment="1">
      <alignment horizontal="center" vertical="center"/>
      <protection/>
    </xf>
    <xf numFmtId="0" fontId="11" fillId="33" borderId="41" xfId="54" applyFont="1" applyFill="1" applyBorder="1" applyAlignment="1">
      <alignment horizontal="center" vertical="center"/>
      <protection/>
    </xf>
    <xf numFmtId="0" fontId="3" fillId="34" borderId="0" xfId="54" applyFont="1" applyFill="1" applyAlignment="1">
      <alignment horizontal="left"/>
      <protection/>
    </xf>
    <xf numFmtId="0" fontId="8" fillId="33" borderId="41" xfId="54" applyFont="1" applyFill="1" applyBorder="1" applyAlignment="1">
      <alignment horizontal="left"/>
      <protection/>
    </xf>
    <xf numFmtId="0" fontId="11" fillId="33" borderId="41" xfId="53" applyFont="1" applyFill="1" applyBorder="1" applyAlignment="1">
      <alignment horizontal="center" vertical="center"/>
      <protection/>
    </xf>
    <xf numFmtId="0" fontId="14" fillId="33" borderId="41" xfId="54" applyFont="1" applyFill="1" applyBorder="1" applyAlignment="1">
      <alignment horizontal="center" vertical="center" wrapText="1"/>
      <protection/>
    </xf>
    <xf numFmtId="0" fontId="8" fillId="33" borderId="42" xfId="54" applyFont="1" applyFill="1" applyBorder="1" applyAlignment="1">
      <alignment horizontal="left"/>
      <protection/>
    </xf>
    <xf numFmtId="0" fontId="8" fillId="33" borderId="42" xfId="54" applyFont="1" applyFill="1" applyBorder="1" applyAlignment="1">
      <alignment horizontal="left" wrapText="1"/>
      <protection/>
    </xf>
    <xf numFmtId="0" fontId="8" fillId="33" borderId="42" xfId="54" applyFont="1" applyFill="1" applyBorder="1" applyAlignment="1">
      <alignment horizontal="center" vertical="center"/>
      <protection/>
    </xf>
    <xf numFmtId="0" fontId="11" fillId="33" borderId="42" xfId="54" applyFont="1" applyFill="1" applyBorder="1" applyAlignment="1">
      <alignment horizontal="center" vertical="center"/>
      <protection/>
    </xf>
    <xf numFmtId="0" fontId="9" fillId="33" borderId="40" xfId="54" applyFont="1" applyFill="1" applyBorder="1">
      <alignment/>
      <protection/>
    </xf>
    <xf numFmtId="0" fontId="21" fillId="33" borderId="43" xfId="0" applyFont="1" applyFill="1" applyBorder="1" applyAlignment="1">
      <alignment horizontal="left"/>
    </xf>
    <xf numFmtId="0" fontId="9" fillId="33" borderId="43" xfId="54" applyFont="1" applyFill="1" applyBorder="1">
      <alignment/>
      <protection/>
    </xf>
    <xf numFmtId="0" fontId="21" fillId="33" borderId="43" xfId="0" applyFont="1" applyFill="1" applyBorder="1" applyAlignment="1">
      <alignment vertical="center" wrapText="1"/>
    </xf>
    <xf numFmtId="0" fontId="8" fillId="33" borderId="44" xfId="54" applyFont="1" applyFill="1" applyBorder="1" applyAlignment="1">
      <alignment horizontal="left"/>
      <protection/>
    </xf>
    <xf numFmtId="0" fontId="9" fillId="33" borderId="45" xfId="54" applyFont="1" applyFill="1" applyBorder="1" applyAlignment="1">
      <alignment horizontal="left"/>
      <protection/>
    </xf>
    <xf numFmtId="0" fontId="9" fillId="33" borderId="46" xfId="54" applyFont="1" applyFill="1" applyBorder="1" applyAlignment="1">
      <alignment horizontal="left"/>
      <protection/>
    </xf>
    <xf numFmtId="0" fontId="9" fillId="33" borderId="47" xfId="54" applyFont="1" applyFill="1" applyBorder="1" applyAlignment="1">
      <alignment horizontal="left"/>
      <protection/>
    </xf>
    <xf numFmtId="0" fontId="9" fillId="33" borderId="48" xfId="54" applyFont="1" applyFill="1" applyBorder="1" applyAlignment="1">
      <alignment horizontal="left"/>
      <protection/>
    </xf>
    <xf numFmtId="0" fontId="9" fillId="33" borderId="49" xfId="54" applyFont="1" applyFill="1" applyBorder="1" applyAlignment="1">
      <alignment horizontal="left"/>
      <protection/>
    </xf>
    <xf numFmtId="0" fontId="3" fillId="34" borderId="24" xfId="54" applyFont="1" applyFill="1" applyBorder="1" applyAlignment="1">
      <alignment vertical="center"/>
      <protection/>
    </xf>
    <xf numFmtId="0" fontId="3" fillId="33" borderId="16" xfId="54" applyFont="1" applyFill="1" applyBorder="1" applyAlignment="1" quotePrefix="1">
      <alignment horizontal="center" vertical="center"/>
      <protection/>
    </xf>
    <xf numFmtId="0" fontId="20" fillId="33" borderId="41" xfId="54" applyFont="1" applyFill="1" applyBorder="1" applyAlignment="1">
      <alignment horizontal="center" vertical="center"/>
      <protection/>
    </xf>
    <xf numFmtId="0" fontId="8" fillId="33" borderId="41" xfId="54" applyFont="1" applyFill="1" applyBorder="1">
      <alignment/>
      <protection/>
    </xf>
    <xf numFmtId="0" fontId="8" fillId="33" borderId="42" xfId="54" applyFont="1" applyFill="1" applyBorder="1">
      <alignment/>
      <protection/>
    </xf>
    <xf numFmtId="0" fontId="20" fillId="33" borderId="42" xfId="54" applyFont="1" applyFill="1" applyBorder="1" applyAlignment="1">
      <alignment horizontal="center" vertical="center"/>
      <protection/>
    </xf>
    <xf numFmtId="0" fontId="11" fillId="33" borderId="50" xfId="54" applyFont="1" applyFill="1" applyBorder="1" applyAlignment="1">
      <alignment horizontal="center" vertical="center"/>
      <protection/>
    </xf>
    <xf numFmtId="0" fontId="8" fillId="33" borderId="41" xfId="54" applyFont="1" applyFill="1" applyBorder="1" applyAlignment="1">
      <alignment horizontal="center" vertical="center"/>
      <protection/>
    </xf>
    <xf numFmtId="0" fontId="8" fillId="33" borderId="50" xfId="54" applyFont="1" applyFill="1" applyBorder="1" applyAlignment="1">
      <alignment horizontal="left"/>
      <protection/>
    </xf>
    <xf numFmtId="0" fontId="8" fillId="33" borderId="50" xfId="54" applyFont="1" applyFill="1" applyBorder="1">
      <alignment/>
      <protection/>
    </xf>
    <xf numFmtId="0" fontId="20" fillId="33" borderId="50" xfId="54" applyFont="1" applyFill="1" applyBorder="1" applyAlignment="1">
      <alignment horizontal="center" vertical="center"/>
      <protection/>
    </xf>
    <xf numFmtId="0" fontId="22" fillId="33" borderId="15" xfId="54" applyFont="1" applyFill="1" applyBorder="1" applyAlignment="1">
      <alignment horizontal="center" vertical="center" wrapText="1"/>
      <protection/>
    </xf>
    <xf numFmtId="0" fontId="3" fillId="34" borderId="0" xfId="54" applyFont="1" applyFill="1" applyAlignment="1">
      <alignment horizontal="left" vertical="center"/>
      <protection/>
    </xf>
    <xf numFmtId="0" fontId="3" fillId="34" borderId="0" xfId="54" applyFont="1" applyFill="1" applyBorder="1" applyAlignment="1">
      <alignment horizontal="center" vertical="center"/>
      <protection/>
    </xf>
    <xf numFmtId="0" fontId="3" fillId="34" borderId="0" xfId="54" applyFont="1" applyFill="1" applyBorder="1" applyAlignment="1">
      <alignment horizontal="left" vertical="center"/>
      <protection/>
    </xf>
    <xf numFmtId="0" fontId="1" fillId="33" borderId="0" xfId="54" applyFill="1" applyBorder="1" applyAlignment="1">
      <alignment vertical="center"/>
      <protection/>
    </xf>
    <xf numFmtId="0" fontId="14" fillId="33" borderId="51" xfId="54" applyFont="1" applyFill="1" applyBorder="1" applyAlignment="1">
      <alignment horizontal="left" vertical="center"/>
      <protection/>
    </xf>
    <xf numFmtId="0" fontId="14" fillId="33" borderId="52" xfId="54" applyFont="1" applyFill="1" applyBorder="1" applyAlignment="1">
      <alignment horizontal="left" vertical="center"/>
      <protection/>
    </xf>
    <xf numFmtId="0" fontId="14" fillId="33" borderId="53" xfId="54" applyFont="1" applyFill="1" applyBorder="1" applyAlignment="1">
      <alignment horizontal="left" vertical="center"/>
      <protection/>
    </xf>
    <xf numFmtId="0" fontId="14" fillId="33" borderId="54" xfId="54" applyFont="1" applyFill="1" applyBorder="1" applyAlignment="1">
      <alignment horizontal="left" vertical="center"/>
      <protection/>
    </xf>
    <xf numFmtId="0" fontId="9" fillId="33" borderId="53" xfId="54" applyFont="1" applyFill="1" applyBorder="1" applyAlignment="1">
      <alignment horizontal="left" vertical="center" wrapText="1"/>
      <protection/>
    </xf>
    <xf numFmtId="0" fontId="9" fillId="33" borderId="54" xfId="54" applyFont="1" applyFill="1" applyBorder="1" applyAlignment="1">
      <alignment horizontal="left" vertical="center" wrapText="1"/>
      <protection/>
    </xf>
    <xf numFmtId="0" fontId="9" fillId="33" borderId="53" xfId="54" applyFont="1" applyFill="1" applyBorder="1" applyAlignment="1">
      <alignment horizontal="left" vertical="center"/>
      <protection/>
    </xf>
    <xf numFmtId="0" fontId="9" fillId="33" borderId="54" xfId="54" applyFont="1" applyFill="1" applyBorder="1" applyAlignment="1">
      <alignment horizontal="left" vertical="center"/>
      <protection/>
    </xf>
    <xf numFmtId="0" fontId="8" fillId="33" borderId="55" xfId="54" applyFont="1" applyFill="1" applyBorder="1" applyAlignment="1">
      <alignment horizontal="center" vertical="center" textRotation="90"/>
      <protection/>
    </xf>
    <xf numFmtId="0" fontId="8" fillId="33" borderId="56" xfId="54" applyFont="1" applyFill="1" applyBorder="1" applyAlignment="1">
      <alignment horizontal="center" vertical="center" textRotation="90"/>
      <protection/>
    </xf>
    <xf numFmtId="0" fontId="8" fillId="33" borderId="57" xfId="54" applyFont="1" applyFill="1" applyBorder="1" applyAlignment="1">
      <alignment horizontal="center" vertical="center" textRotation="90"/>
      <protection/>
    </xf>
    <xf numFmtId="0" fontId="3" fillId="34" borderId="0" xfId="54" applyFont="1" applyFill="1" applyAlignment="1">
      <alignment horizontal="left"/>
      <protection/>
    </xf>
    <xf numFmtId="0" fontId="18" fillId="33" borderId="0" xfId="54" applyFont="1" applyFill="1" applyAlignment="1">
      <alignment horizontal="left"/>
      <protection/>
    </xf>
    <xf numFmtId="0" fontId="3" fillId="33" borderId="24" xfId="54" applyFont="1" applyFill="1" applyBorder="1" applyAlignment="1">
      <alignment horizontal="left" vertical="center"/>
      <protection/>
    </xf>
    <xf numFmtId="0" fontId="11" fillId="33" borderId="55" xfId="53" applyFont="1" applyFill="1" applyBorder="1" applyAlignment="1">
      <alignment horizontal="left" vertical="top" wrapText="1"/>
      <protection/>
    </xf>
    <xf numFmtId="0" fontId="11" fillId="33" borderId="24" xfId="53" applyFont="1" applyFill="1" applyBorder="1" applyAlignment="1">
      <alignment horizontal="left" vertical="top" wrapText="1"/>
      <protection/>
    </xf>
    <xf numFmtId="0" fontId="11" fillId="33" borderId="44" xfId="53" applyFont="1" applyFill="1" applyBorder="1" applyAlignment="1">
      <alignment horizontal="left" vertical="top" wrapText="1"/>
      <protection/>
    </xf>
    <xf numFmtId="0" fontId="11" fillId="33" borderId="56" xfId="53" applyFont="1" applyFill="1" applyBorder="1" applyAlignment="1">
      <alignment horizontal="left" vertical="top" wrapText="1"/>
      <protection/>
    </xf>
    <xf numFmtId="0" fontId="11" fillId="33" borderId="0" xfId="53" applyFont="1" applyFill="1" applyBorder="1" applyAlignment="1">
      <alignment horizontal="left" vertical="top" wrapText="1"/>
      <protection/>
    </xf>
    <xf numFmtId="0" fontId="11" fillId="33" borderId="30" xfId="53" applyFont="1" applyFill="1" applyBorder="1" applyAlignment="1">
      <alignment horizontal="left" vertical="top" wrapText="1"/>
      <protection/>
    </xf>
    <xf numFmtId="0" fontId="11" fillId="33" borderId="57" xfId="53" applyFont="1" applyFill="1" applyBorder="1" applyAlignment="1">
      <alignment horizontal="left" vertical="top" wrapText="1"/>
      <protection/>
    </xf>
    <xf numFmtId="0" fontId="11" fillId="33" borderId="58" xfId="53" applyFont="1" applyFill="1" applyBorder="1" applyAlignment="1">
      <alignment horizontal="left" vertical="top" wrapText="1"/>
      <protection/>
    </xf>
    <xf numFmtId="0" fontId="11" fillId="33" borderId="59" xfId="53" applyFont="1" applyFill="1" applyBorder="1" applyAlignment="1">
      <alignment horizontal="left" vertical="top" wrapText="1"/>
      <protection/>
    </xf>
    <xf numFmtId="0" fontId="11" fillId="33" borderId="15" xfId="54" applyFont="1" applyFill="1" applyBorder="1" applyAlignment="1">
      <alignment horizontal="center" vertical="center" textRotation="90"/>
      <protection/>
    </xf>
    <xf numFmtId="0" fontId="14" fillId="33" borderId="53" xfId="54" applyFont="1" applyFill="1" applyBorder="1" applyAlignment="1">
      <alignment horizontal="left" vertical="center" wrapText="1"/>
      <protection/>
    </xf>
    <xf numFmtId="0" fontId="14" fillId="33" borderId="54" xfId="54" applyFont="1" applyFill="1" applyBorder="1" applyAlignment="1">
      <alignment horizontal="left" vertical="center" wrapText="1"/>
      <protection/>
    </xf>
    <xf numFmtId="0" fontId="8" fillId="33" borderId="15" xfId="54" applyFont="1" applyFill="1" applyBorder="1" applyAlignment="1">
      <alignment horizontal="center" vertical="center" textRotation="90"/>
      <protection/>
    </xf>
    <xf numFmtId="0" fontId="10" fillId="33" borderId="15" xfId="54" applyFont="1" applyFill="1" applyBorder="1" applyAlignment="1">
      <alignment horizontal="center" vertical="center" textRotation="90"/>
      <protection/>
    </xf>
    <xf numFmtId="0" fontId="8" fillId="34" borderId="15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0" fontId="11" fillId="34" borderId="15" xfId="54" applyFont="1" applyFill="1" applyBorder="1" applyAlignment="1">
      <alignment horizontal="center" vertical="center"/>
      <protection/>
    </xf>
    <xf numFmtId="0" fontId="12" fillId="33" borderId="15" xfId="54" applyFont="1" applyFill="1" applyBorder="1" applyAlignment="1">
      <alignment horizontal="center" vertical="center"/>
      <protection/>
    </xf>
    <xf numFmtId="0" fontId="8" fillId="33" borderId="50" xfId="54" applyFont="1" applyFill="1" applyBorder="1" applyAlignment="1">
      <alignment horizontal="center" textRotation="90" wrapText="1"/>
      <protection/>
    </xf>
    <xf numFmtId="0" fontId="11" fillId="34" borderId="41" xfId="54" applyFont="1" applyFill="1" applyBorder="1" applyAlignment="1">
      <alignment horizontal="center" vertical="center" textRotation="90" wrapText="1" readingOrder="1"/>
      <protection/>
    </xf>
    <xf numFmtId="0" fontId="11" fillId="34" borderId="42" xfId="54" applyFont="1" applyFill="1" applyBorder="1" applyAlignment="1">
      <alignment horizontal="center" vertical="center" textRotation="90" wrapText="1" readingOrder="1"/>
      <protection/>
    </xf>
    <xf numFmtId="0" fontId="9" fillId="33" borderId="60" xfId="54" applyFont="1" applyFill="1" applyBorder="1" applyAlignment="1">
      <alignment horizontal="left" vertical="center"/>
      <protection/>
    </xf>
    <xf numFmtId="0" fontId="9" fillId="33" borderId="61" xfId="54" applyFont="1" applyFill="1" applyBorder="1" applyAlignment="1">
      <alignment horizontal="left" vertical="center"/>
      <protection/>
    </xf>
    <xf numFmtId="0" fontId="9" fillId="33" borderId="10" xfId="54" applyFont="1" applyFill="1" applyBorder="1" applyAlignment="1">
      <alignment horizontal="center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0" fontId="9" fillId="33" borderId="62" xfId="54" applyFont="1" applyFill="1" applyBorder="1" applyAlignment="1">
      <alignment horizontal="center" vertical="center" wrapText="1"/>
      <protection/>
    </xf>
    <xf numFmtId="0" fontId="8" fillId="33" borderId="20" xfId="54" applyFont="1" applyFill="1" applyBorder="1" applyAlignment="1">
      <alignment horizontal="center"/>
      <protection/>
    </xf>
    <xf numFmtId="0" fontId="8" fillId="33" borderId="29" xfId="54" applyFont="1" applyFill="1" applyBorder="1" applyAlignment="1">
      <alignment horizontal="center"/>
      <protection/>
    </xf>
    <xf numFmtId="0" fontId="8" fillId="33" borderId="63" xfId="54" applyFont="1" applyFill="1" applyBorder="1" applyAlignment="1">
      <alignment horizontal="center"/>
      <protection/>
    </xf>
    <xf numFmtId="0" fontId="9" fillId="33" borderId="64" xfId="54" applyFont="1" applyFill="1" applyBorder="1" applyAlignment="1">
      <alignment horizontal="center" vertical="center" wrapText="1"/>
      <protection/>
    </xf>
    <xf numFmtId="0" fontId="9" fillId="33" borderId="65" xfId="54" applyFont="1" applyFill="1" applyBorder="1" applyAlignment="1">
      <alignment horizontal="center" vertical="center" wrapText="1"/>
      <protection/>
    </xf>
    <xf numFmtId="0" fontId="3" fillId="34" borderId="0" xfId="54" applyFont="1" applyFill="1" applyAlignment="1">
      <alignment/>
      <protection/>
    </xf>
    <xf numFmtId="0" fontId="8" fillId="34" borderId="15" xfId="54" applyFont="1" applyFill="1" applyBorder="1" applyAlignment="1">
      <alignment horizontal="center" vertical="center"/>
      <protection/>
    </xf>
    <xf numFmtId="0" fontId="10" fillId="33" borderId="15" xfId="54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8" fillId="33" borderId="15" xfId="54" applyFont="1" applyFill="1" applyBorder="1" applyAlignment="1">
      <alignment horizontal="center" wrapText="1"/>
      <protection/>
    </xf>
    <xf numFmtId="0" fontId="10" fillId="33" borderId="15" xfId="54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3" fillId="34" borderId="0" xfId="54" applyFont="1" applyFill="1" applyAlignment="1">
      <alignment horizontal="center"/>
      <protection/>
    </xf>
    <xf numFmtId="0" fontId="1" fillId="33" borderId="0" xfId="54" applyFill="1" applyAlignment="1">
      <alignment horizontal="center"/>
      <protection/>
    </xf>
    <xf numFmtId="0" fontId="5" fillId="33" borderId="0" xfId="54" applyFont="1" applyFill="1" applyAlignment="1">
      <alignment/>
      <protection/>
    </xf>
    <xf numFmtId="0" fontId="6" fillId="33" borderId="0" xfId="54" applyFont="1" applyFill="1" applyAlignment="1">
      <alignment/>
      <protection/>
    </xf>
    <xf numFmtId="0" fontId="1" fillId="34" borderId="0" xfId="54" applyFill="1" applyAlignment="1">
      <alignment/>
      <protection/>
    </xf>
    <xf numFmtId="0" fontId="8" fillId="33" borderId="58" xfId="54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ХГО ЗПК 2012 !" xfId="53"/>
    <cellStyle name="Обычный_УЧЕБНЫЙ ПЛАН ШО ЗП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2"/>
  <sheetViews>
    <sheetView tabSelected="1" zoomScalePageLayoutView="0" workbookViewId="0" topLeftCell="A76">
      <selection activeCell="A90" sqref="A90:B90"/>
    </sheetView>
  </sheetViews>
  <sheetFormatPr defaultColWidth="9.140625" defaultRowHeight="15"/>
  <cols>
    <col min="1" max="1" width="11.57421875" style="38" customWidth="1"/>
    <col min="2" max="2" width="61.7109375" style="38" customWidth="1"/>
    <col min="3" max="3" width="15.57421875" style="38" customWidth="1"/>
    <col min="4" max="4" width="10.00390625" style="38" customWidth="1"/>
    <col min="5" max="6" width="10.57421875" style="38" customWidth="1"/>
    <col min="7" max="7" width="11.7109375" style="38" customWidth="1"/>
    <col min="8" max="8" width="4.8515625" style="38" customWidth="1"/>
    <col min="9" max="9" width="8.28125" style="38" customWidth="1"/>
    <col min="10" max="10" width="7.421875" style="38" customWidth="1"/>
    <col min="11" max="11" width="8.140625" style="38" customWidth="1"/>
    <col min="12" max="12" width="8.8515625" style="38" customWidth="1"/>
    <col min="13" max="14" width="8.57421875" style="38" customWidth="1"/>
    <col min="15" max="15" width="7.57421875" style="38" customWidth="1"/>
    <col min="16" max="16" width="8.28125" style="59" customWidth="1"/>
    <col min="17" max="16384" width="9.140625" style="38" customWidth="1"/>
  </cols>
  <sheetData>
    <row r="1" spans="1:19" ht="18">
      <c r="A1" s="21"/>
      <c r="B1" s="97"/>
      <c r="C1" s="21"/>
      <c r="D1" s="21"/>
      <c r="E1" s="21"/>
      <c r="G1" s="94" t="s">
        <v>177</v>
      </c>
      <c r="H1" s="94"/>
      <c r="I1" s="94"/>
      <c r="J1" s="94"/>
      <c r="K1" s="94"/>
      <c r="L1" s="94"/>
      <c r="M1" s="94"/>
      <c r="N1" s="94"/>
      <c r="O1" s="94"/>
      <c r="P1" s="94"/>
      <c r="Q1" s="20"/>
      <c r="S1" s="20"/>
    </row>
    <row r="2" spans="1:19" ht="18">
      <c r="A2" s="21"/>
      <c r="B2" s="97"/>
      <c r="C2" s="21"/>
      <c r="D2" s="21"/>
      <c r="E2" s="21"/>
      <c r="G2" s="94" t="s">
        <v>178</v>
      </c>
      <c r="H2" s="94"/>
      <c r="I2" s="94"/>
      <c r="J2" s="94"/>
      <c r="K2" s="94"/>
      <c r="L2" s="94"/>
      <c r="M2" s="94"/>
      <c r="N2" s="94"/>
      <c r="O2" s="94"/>
      <c r="P2" s="94"/>
      <c r="Q2" s="20"/>
      <c r="S2" s="20"/>
    </row>
    <row r="3" spans="1:19" ht="18">
      <c r="A3" s="21"/>
      <c r="B3" s="21"/>
      <c r="C3" s="21"/>
      <c r="D3" s="21"/>
      <c r="E3" s="21"/>
      <c r="G3" s="187" t="s">
        <v>179</v>
      </c>
      <c r="H3" s="187"/>
      <c r="I3" s="187"/>
      <c r="J3" s="187"/>
      <c r="K3" s="187"/>
      <c r="L3" s="187"/>
      <c r="M3" s="187"/>
      <c r="N3" s="187"/>
      <c r="O3" s="187"/>
      <c r="P3" s="187"/>
      <c r="Q3" s="20"/>
      <c r="S3" s="20"/>
    </row>
    <row r="4" spans="1:19" ht="18">
      <c r="A4" s="21"/>
      <c r="B4" s="21"/>
      <c r="C4" s="21"/>
      <c r="D4" s="21"/>
      <c r="E4" s="21"/>
      <c r="G4" s="172" t="s">
        <v>180</v>
      </c>
      <c r="H4" s="172"/>
      <c r="I4" s="172"/>
      <c r="J4" s="172"/>
      <c r="K4" s="172"/>
      <c r="L4" s="142"/>
      <c r="M4" s="142"/>
      <c r="N4" s="142"/>
      <c r="O4" s="142"/>
      <c r="P4" s="142"/>
      <c r="Q4" s="20"/>
      <c r="S4" s="20"/>
    </row>
    <row r="5" spans="1:19" ht="18">
      <c r="A5" s="21"/>
      <c r="B5" s="21"/>
      <c r="C5" s="21"/>
      <c r="D5" s="21"/>
      <c r="E5" s="21"/>
      <c r="G5" s="172" t="s">
        <v>194</v>
      </c>
      <c r="H5" s="172"/>
      <c r="I5" s="172"/>
      <c r="J5" s="172"/>
      <c r="K5" s="172"/>
      <c r="L5" s="142"/>
      <c r="M5" s="142"/>
      <c r="N5" s="142"/>
      <c r="O5" s="142"/>
      <c r="P5" s="142"/>
      <c r="Q5" s="20"/>
      <c r="S5" s="20"/>
    </row>
    <row r="6" spans="1:19" ht="18">
      <c r="A6" s="21"/>
      <c r="B6" s="228" t="s">
        <v>0</v>
      </c>
      <c r="C6" s="228"/>
      <c r="D6" s="228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20"/>
      <c r="S6" s="20"/>
    </row>
    <row r="7" spans="1:19" ht="15.75" customHeight="1">
      <c r="A7" s="21"/>
      <c r="B7" s="229" t="s">
        <v>135</v>
      </c>
      <c r="C7" s="230"/>
      <c r="D7" s="230"/>
      <c r="E7" s="230"/>
      <c r="G7" s="229"/>
      <c r="H7" s="229"/>
      <c r="I7" s="229"/>
      <c r="J7" s="229"/>
      <c r="K7" s="229"/>
      <c r="L7" s="229"/>
      <c r="M7" s="229"/>
      <c r="N7" s="20"/>
      <c r="O7" s="20"/>
      <c r="P7" s="47"/>
      <c r="Q7" s="20"/>
      <c r="S7" s="20"/>
    </row>
    <row r="8" spans="1:21" ht="14.25" customHeight="1">
      <c r="A8" s="21"/>
      <c r="B8" s="188" t="s">
        <v>136</v>
      </c>
      <c r="C8" s="188"/>
      <c r="D8" s="188"/>
      <c r="E8" s="188"/>
      <c r="F8" s="188"/>
      <c r="G8" s="188"/>
      <c r="H8" s="20"/>
      <c r="I8" s="20"/>
      <c r="J8" s="20"/>
      <c r="K8" s="20"/>
      <c r="L8" s="20"/>
      <c r="M8" s="20"/>
      <c r="N8" s="20"/>
      <c r="O8" s="20"/>
      <c r="P8" s="47"/>
      <c r="Q8" s="21"/>
      <c r="R8" s="21"/>
      <c r="S8" s="21"/>
      <c r="T8" s="21"/>
      <c r="U8" s="21"/>
    </row>
    <row r="9" spans="1:22" ht="18">
      <c r="A9" s="21"/>
      <c r="B9" s="231" t="s">
        <v>1</v>
      </c>
      <c r="C9" s="232"/>
      <c r="D9" s="232"/>
      <c r="E9" s="232"/>
      <c r="F9" s="232"/>
      <c r="G9" s="20"/>
      <c r="H9" s="20"/>
      <c r="I9" s="20"/>
      <c r="J9" s="20"/>
      <c r="K9" s="20"/>
      <c r="L9" s="20"/>
      <c r="M9" s="20"/>
      <c r="N9" s="20"/>
      <c r="O9" s="20"/>
      <c r="P9" s="47"/>
      <c r="Q9" s="20"/>
      <c r="S9" s="20"/>
      <c r="T9" s="20"/>
      <c r="U9" s="20"/>
      <c r="V9" s="98"/>
    </row>
    <row r="10" spans="1:22" ht="13.5" customHeight="1">
      <c r="A10" s="21"/>
      <c r="B10" s="221" t="s">
        <v>2</v>
      </c>
      <c r="C10" s="233"/>
      <c r="D10" s="233"/>
      <c r="E10" s="23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7"/>
      <c r="Q10" s="20"/>
      <c r="R10" s="20"/>
      <c r="S10" s="20"/>
      <c r="T10" s="20"/>
      <c r="U10" s="20"/>
      <c r="V10" s="98"/>
    </row>
    <row r="11" spans="1:22" ht="1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7"/>
      <c r="Q11" s="20"/>
      <c r="R11" s="20"/>
      <c r="S11" s="20"/>
      <c r="T11" s="20"/>
      <c r="U11" s="20"/>
      <c r="V11" s="20"/>
    </row>
    <row r="12" spans="1:19" ht="15">
      <c r="A12" s="20"/>
      <c r="B12" s="20"/>
      <c r="C12" s="20"/>
      <c r="D12" s="20"/>
      <c r="E12" s="41"/>
      <c r="F12" s="41"/>
      <c r="G12" s="187" t="s">
        <v>127</v>
      </c>
      <c r="H12" s="187"/>
      <c r="I12" s="187"/>
      <c r="J12" s="187"/>
      <c r="K12" s="187"/>
      <c r="L12" s="187"/>
      <c r="M12" s="187"/>
      <c r="N12" s="187"/>
      <c r="O12" s="187"/>
      <c r="P12" s="187"/>
      <c r="Q12" s="22"/>
      <c r="R12" s="22"/>
      <c r="S12" s="20"/>
    </row>
    <row r="13" spans="1:19" ht="15">
      <c r="A13" s="20"/>
      <c r="B13" s="20"/>
      <c r="C13" s="20"/>
      <c r="D13" s="20"/>
      <c r="E13" s="95" t="s">
        <v>125</v>
      </c>
      <c r="F13" s="95"/>
      <c r="G13" s="187" t="s">
        <v>126</v>
      </c>
      <c r="H13" s="187"/>
      <c r="I13" s="187"/>
      <c r="J13" s="187"/>
      <c r="K13" s="187"/>
      <c r="L13" s="187"/>
      <c r="M13" s="187"/>
      <c r="N13" s="187"/>
      <c r="O13" s="187"/>
      <c r="P13" s="187"/>
      <c r="Q13" s="22"/>
      <c r="R13" s="22"/>
      <c r="S13" s="20"/>
    </row>
    <row r="14" spans="1:19" ht="15">
      <c r="A14" s="20"/>
      <c r="B14" s="20"/>
      <c r="C14" s="20"/>
      <c r="D14" s="20"/>
      <c r="E14" s="95" t="s">
        <v>128</v>
      </c>
      <c r="F14" s="95"/>
      <c r="G14" s="187" t="s">
        <v>130</v>
      </c>
      <c r="H14" s="187"/>
      <c r="I14" s="187"/>
      <c r="J14" s="187"/>
      <c r="K14" s="187"/>
      <c r="L14" s="187"/>
      <c r="M14" s="187"/>
      <c r="N14" s="187"/>
      <c r="O14" s="187"/>
      <c r="P14" s="187"/>
      <c r="Q14" s="22"/>
      <c r="R14" s="22"/>
      <c r="S14" s="20"/>
    </row>
    <row r="15" spans="1:19" ht="15">
      <c r="A15" s="20"/>
      <c r="B15" s="20"/>
      <c r="C15" s="20"/>
      <c r="D15" s="20"/>
      <c r="E15" s="95" t="s">
        <v>3</v>
      </c>
      <c r="F15" s="95"/>
      <c r="G15" s="187" t="s">
        <v>129</v>
      </c>
      <c r="H15" s="187"/>
      <c r="I15" s="187"/>
      <c r="J15" s="187"/>
      <c r="K15" s="187"/>
      <c r="L15" s="187"/>
      <c r="M15" s="187"/>
      <c r="N15" s="187"/>
      <c r="O15" s="95"/>
      <c r="P15" s="48"/>
      <c r="Q15" s="22"/>
      <c r="R15" s="22"/>
      <c r="S15" s="20"/>
    </row>
    <row r="16" spans="1:19" ht="15">
      <c r="A16" s="20"/>
      <c r="B16" s="20"/>
      <c r="C16" s="20"/>
      <c r="D16" s="20"/>
      <c r="E16" s="95"/>
      <c r="F16" s="95"/>
      <c r="G16" s="221" t="s">
        <v>4</v>
      </c>
      <c r="H16" s="221"/>
      <c r="I16" s="221"/>
      <c r="J16" s="221"/>
      <c r="K16" s="221"/>
      <c r="L16" s="221"/>
      <c r="M16" s="221"/>
      <c r="N16" s="221"/>
      <c r="O16" s="221"/>
      <c r="P16" s="221"/>
      <c r="Q16" s="22"/>
      <c r="R16" s="22"/>
      <c r="S16" s="20"/>
    </row>
    <row r="17" spans="1:22" ht="15" customHeight="1" thickBot="1">
      <c r="A17" s="234" t="s">
        <v>157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0"/>
      <c r="R17" s="20"/>
      <c r="S17" s="20"/>
      <c r="T17" s="20"/>
      <c r="U17" s="20"/>
      <c r="V17" s="20"/>
    </row>
    <row r="18" spans="1:22" ht="25.5" customHeight="1" thickBot="1">
      <c r="A18" s="222" t="s">
        <v>5</v>
      </c>
      <c r="B18" s="224" t="s">
        <v>6</v>
      </c>
      <c r="C18" s="204" t="s">
        <v>7</v>
      </c>
      <c r="D18" s="226" t="s">
        <v>8</v>
      </c>
      <c r="E18" s="227"/>
      <c r="F18" s="204" t="s">
        <v>9</v>
      </c>
      <c r="G18" s="204"/>
      <c r="H18" s="204" t="s">
        <v>10</v>
      </c>
      <c r="I18" s="204"/>
      <c r="J18" s="204"/>
      <c r="K18" s="204"/>
      <c r="L18" s="204"/>
      <c r="M18" s="204" t="s">
        <v>11</v>
      </c>
      <c r="N18" s="204"/>
      <c r="O18" s="204" t="s">
        <v>12</v>
      </c>
      <c r="P18" s="204"/>
      <c r="Q18" s="20"/>
      <c r="R18" s="20"/>
      <c r="S18" s="20"/>
      <c r="T18" s="20"/>
      <c r="U18" s="20"/>
      <c r="V18" s="20"/>
    </row>
    <row r="19" spans="1:22" ht="36.75" customHeight="1" thickBot="1">
      <c r="A19" s="223"/>
      <c r="B19" s="225"/>
      <c r="C19" s="223"/>
      <c r="D19" s="171" t="s">
        <v>13</v>
      </c>
      <c r="E19" s="93" t="s">
        <v>14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"/>
      <c r="R19" s="20"/>
      <c r="S19" s="20"/>
      <c r="T19" s="20"/>
      <c r="U19" s="20"/>
      <c r="V19" s="20"/>
    </row>
    <row r="20" spans="1:22" ht="15">
      <c r="A20" s="62" t="s">
        <v>15</v>
      </c>
      <c r="B20" s="63">
        <v>39</v>
      </c>
      <c r="C20" s="64"/>
      <c r="D20" s="42"/>
      <c r="E20" s="9"/>
      <c r="F20" s="214">
        <v>2</v>
      </c>
      <c r="G20" s="219"/>
      <c r="H20" s="214"/>
      <c r="I20" s="220"/>
      <c r="J20" s="220"/>
      <c r="K20" s="220"/>
      <c r="L20" s="219"/>
      <c r="M20" s="214">
        <v>11</v>
      </c>
      <c r="N20" s="219"/>
      <c r="O20" s="214">
        <f>SUM(B20:N20)</f>
        <v>52</v>
      </c>
      <c r="P20" s="215"/>
      <c r="Q20" s="20"/>
      <c r="R20" s="20"/>
      <c r="S20" s="20"/>
      <c r="T20" s="20"/>
      <c r="U20" s="20"/>
      <c r="V20" s="20"/>
    </row>
    <row r="21" spans="1:22" ht="15">
      <c r="A21" s="65" t="s">
        <v>16</v>
      </c>
      <c r="B21" s="92">
        <v>35</v>
      </c>
      <c r="C21" s="92">
        <v>2</v>
      </c>
      <c r="D21" s="92">
        <v>3</v>
      </c>
      <c r="E21" s="92"/>
      <c r="F21" s="213">
        <v>1</v>
      </c>
      <c r="G21" s="213"/>
      <c r="H21" s="213"/>
      <c r="I21" s="213"/>
      <c r="J21" s="213"/>
      <c r="K21" s="213"/>
      <c r="L21" s="213"/>
      <c r="M21" s="213">
        <v>11</v>
      </c>
      <c r="N21" s="213"/>
      <c r="O21" s="214">
        <f>SUM(B21:N21)</f>
        <v>52</v>
      </c>
      <c r="P21" s="215"/>
      <c r="Q21" s="20"/>
      <c r="R21" s="20"/>
      <c r="S21" s="20"/>
      <c r="T21" s="20"/>
      <c r="U21" s="20"/>
      <c r="V21" s="20"/>
    </row>
    <row r="22" spans="1:22" ht="15">
      <c r="A22" s="65" t="s">
        <v>17</v>
      </c>
      <c r="B22" s="92">
        <v>28</v>
      </c>
      <c r="C22" s="1">
        <v>2</v>
      </c>
      <c r="D22" s="92">
        <v>10</v>
      </c>
      <c r="E22" s="92"/>
      <c r="F22" s="213">
        <v>2</v>
      </c>
      <c r="G22" s="213"/>
      <c r="H22" s="213"/>
      <c r="I22" s="213"/>
      <c r="J22" s="213"/>
      <c r="K22" s="213"/>
      <c r="L22" s="213"/>
      <c r="M22" s="213">
        <v>10</v>
      </c>
      <c r="N22" s="213"/>
      <c r="O22" s="214">
        <f>SUM(B22:N22)</f>
        <v>52</v>
      </c>
      <c r="P22" s="215"/>
      <c r="Q22" s="20"/>
      <c r="R22" s="20"/>
      <c r="S22" s="20"/>
      <c r="T22" s="20"/>
      <c r="U22" s="20"/>
      <c r="V22" s="20"/>
    </row>
    <row r="23" spans="1:22" ht="15">
      <c r="A23" s="65" t="s">
        <v>18</v>
      </c>
      <c r="B23" s="92">
        <v>21</v>
      </c>
      <c r="C23" s="92">
        <v>3</v>
      </c>
      <c r="D23" s="92">
        <v>5</v>
      </c>
      <c r="E23" s="92">
        <v>4</v>
      </c>
      <c r="F23" s="213">
        <v>2</v>
      </c>
      <c r="G23" s="213"/>
      <c r="H23" s="213">
        <v>6</v>
      </c>
      <c r="I23" s="213"/>
      <c r="J23" s="213"/>
      <c r="K23" s="213"/>
      <c r="L23" s="213"/>
      <c r="M23" s="213">
        <v>2</v>
      </c>
      <c r="N23" s="213"/>
      <c r="O23" s="214">
        <f>SUM(B23:N23)</f>
        <v>43</v>
      </c>
      <c r="P23" s="215"/>
      <c r="Q23" s="20"/>
      <c r="R23" s="20"/>
      <c r="S23" s="20"/>
      <c r="T23" s="20"/>
      <c r="U23" s="20"/>
      <c r="V23" s="20"/>
    </row>
    <row r="24" spans="1:22" ht="15.75" thickBot="1">
      <c r="A24" s="66" t="s">
        <v>19</v>
      </c>
      <c r="B24" s="90">
        <f>SUM(B20:B23)</f>
        <v>123</v>
      </c>
      <c r="C24" s="90">
        <f>SUM(C20:C23)</f>
        <v>7</v>
      </c>
      <c r="D24" s="90">
        <f>SUM(D20:D23)</f>
        <v>18</v>
      </c>
      <c r="E24" s="90">
        <f>SUM(E20:E23)</f>
        <v>4</v>
      </c>
      <c r="F24" s="216">
        <f>SUM(F20:G23)</f>
        <v>7</v>
      </c>
      <c r="G24" s="216"/>
      <c r="H24" s="216">
        <v>6</v>
      </c>
      <c r="I24" s="216"/>
      <c r="J24" s="216"/>
      <c r="K24" s="216"/>
      <c r="L24" s="216"/>
      <c r="M24" s="216">
        <f>SUM(M20:N23)</f>
        <v>34</v>
      </c>
      <c r="N24" s="216"/>
      <c r="O24" s="216">
        <f>SUM(B24:N24)</f>
        <v>199</v>
      </c>
      <c r="P24" s="217"/>
      <c r="Q24" s="20"/>
      <c r="R24" s="20"/>
      <c r="S24" s="20"/>
      <c r="T24" s="20"/>
      <c r="U24" s="20"/>
      <c r="V24" s="20"/>
    </row>
    <row r="25" spans="1:22" s="100" customFormat="1" ht="15.75" thickBot="1">
      <c r="A25" s="218" t="s">
        <v>158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49"/>
      <c r="Q25" s="99"/>
      <c r="R25" s="99"/>
      <c r="S25" s="99"/>
      <c r="T25" s="99"/>
      <c r="U25" s="99"/>
      <c r="V25" s="99"/>
    </row>
    <row r="26" spans="1:22" ht="17.25" customHeight="1" thickBot="1">
      <c r="A26" s="202" t="s">
        <v>20</v>
      </c>
      <c r="B26" s="204" t="s">
        <v>21</v>
      </c>
      <c r="D26" s="206" t="s">
        <v>23</v>
      </c>
      <c r="E26" s="206"/>
      <c r="F26" s="206"/>
      <c r="G26" s="206"/>
      <c r="H26" s="207"/>
      <c r="I26" s="206" t="s">
        <v>24</v>
      </c>
      <c r="J26" s="206"/>
      <c r="K26" s="206"/>
      <c r="L26" s="206"/>
      <c r="M26" s="206"/>
      <c r="N26" s="206"/>
      <c r="O26" s="206"/>
      <c r="P26" s="206"/>
      <c r="Q26" s="20"/>
      <c r="R26" s="20"/>
      <c r="S26" s="20"/>
      <c r="T26" s="20"/>
      <c r="U26" s="20"/>
      <c r="V26" s="20"/>
    </row>
    <row r="27" spans="1:22" ht="12" customHeight="1" thickBot="1">
      <c r="A27" s="203"/>
      <c r="B27" s="205"/>
      <c r="C27" s="208" t="s">
        <v>22</v>
      </c>
      <c r="D27" s="199" t="s">
        <v>25</v>
      </c>
      <c r="F27" s="206" t="s">
        <v>26</v>
      </c>
      <c r="G27" s="206"/>
      <c r="H27" s="207"/>
      <c r="I27" s="206" t="s">
        <v>15</v>
      </c>
      <c r="J27" s="206"/>
      <c r="K27" s="206" t="s">
        <v>16</v>
      </c>
      <c r="L27" s="206"/>
      <c r="M27" s="206" t="s">
        <v>17</v>
      </c>
      <c r="N27" s="206"/>
      <c r="O27" s="206" t="s">
        <v>18</v>
      </c>
      <c r="P27" s="206"/>
      <c r="Q27" s="20"/>
      <c r="R27" s="20"/>
      <c r="S27" s="20"/>
      <c r="T27" s="20"/>
      <c r="U27" s="20"/>
      <c r="V27" s="20"/>
    </row>
    <row r="28" spans="1:22" ht="14.25" customHeight="1" thickBot="1">
      <c r="A28" s="203"/>
      <c r="B28" s="205"/>
      <c r="C28" s="208"/>
      <c r="D28" s="199"/>
      <c r="E28" s="209" t="s">
        <v>171</v>
      </c>
      <c r="F28" s="199" t="s">
        <v>27</v>
      </c>
      <c r="G28" s="91" t="s">
        <v>28</v>
      </c>
      <c r="H28" s="67"/>
      <c r="I28" s="206"/>
      <c r="J28" s="206"/>
      <c r="K28" s="207"/>
      <c r="L28" s="207"/>
      <c r="M28" s="207"/>
      <c r="N28" s="207"/>
      <c r="O28" s="207"/>
      <c r="P28" s="207"/>
      <c r="Q28" s="20"/>
      <c r="R28" s="20"/>
      <c r="S28" s="20"/>
      <c r="T28" s="20"/>
      <c r="U28" s="20"/>
      <c r="V28" s="20"/>
    </row>
    <row r="29" spans="1:22" ht="69" customHeight="1" thickBot="1">
      <c r="A29" s="203"/>
      <c r="B29" s="205"/>
      <c r="C29" s="208"/>
      <c r="D29" s="199"/>
      <c r="E29" s="210"/>
      <c r="F29" s="199"/>
      <c r="G29" s="133" t="s">
        <v>29</v>
      </c>
      <c r="H29" s="89" t="s">
        <v>30</v>
      </c>
      <c r="I29" s="40" t="s">
        <v>31</v>
      </c>
      <c r="J29" s="40" t="s">
        <v>32</v>
      </c>
      <c r="K29" s="40" t="s">
        <v>145</v>
      </c>
      <c r="L29" s="40" t="s">
        <v>148</v>
      </c>
      <c r="M29" s="40" t="s">
        <v>146</v>
      </c>
      <c r="N29" s="40" t="s">
        <v>176</v>
      </c>
      <c r="O29" s="40" t="s">
        <v>209</v>
      </c>
      <c r="P29" s="40" t="s">
        <v>170</v>
      </c>
      <c r="Q29" s="20"/>
      <c r="R29" s="47"/>
      <c r="S29" s="47"/>
      <c r="T29" s="47"/>
      <c r="U29" s="47"/>
      <c r="V29" s="20"/>
    </row>
    <row r="30" spans="1:22" ht="13.5" customHeight="1" thickBot="1">
      <c r="A30" s="68">
        <v>1</v>
      </c>
      <c r="B30" s="131" t="s">
        <v>137</v>
      </c>
      <c r="C30" s="119"/>
      <c r="D30" s="132"/>
      <c r="E30" s="44"/>
      <c r="F30" s="43"/>
      <c r="G30" s="44"/>
      <c r="H30" s="39">
        <v>8</v>
      </c>
      <c r="I30" s="39">
        <v>36</v>
      </c>
      <c r="J30" s="39">
        <v>36</v>
      </c>
      <c r="K30" s="39">
        <v>36</v>
      </c>
      <c r="L30" s="39">
        <v>36</v>
      </c>
      <c r="M30" s="39">
        <v>36</v>
      </c>
      <c r="N30" s="39">
        <v>36</v>
      </c>
      <c r="O30" s="39">
        <v>36</v>
      </c>
      <c r="P30" s="50">
        <v>36</v>
      </c>
      <c r="Q30" s="20"/>
      <c r="R30" s="47"/>
      <c r="S30" s="47"/>
      <c r="T30" s="47"/>
      <c r="U30" s="47"/>
      <c r="V30" s="20"/>
    </row>
    <row r="31" spans="1:22" ht="13.5" customHeight="1" thickBot="1">
      <c r="A31" s="69" t="s">
        <v>33</v>
      </c>
      <c r="B31" s="69" t="s">
        <v>34</v>
      </c>
      <c r="C31" s="96" t="s">
        <v>167</v>
      </c>
      <c r="D31" s="91">
        <f>D32+D42</f>
        <v>2106</v>
      </c>
      <c r="E31" s="91">
        <f>E32+E42</f>
        <v>702</v>
      </c>
      <c r="F31" s="91">
        <f>F32+F42</f>
        <v>1404</v>
      </c>
      <c r="G31" s="91">
        <f>G32+G42</f>
        <v>824</v>
      </c>
      <c r="H31" s="67"/>
      <c r="I31" s="91">
        <f>I32+I42</f>
        <v>612</v>
      </c>
      <c r="J31" s="91">
        <f>J32+J42</f>
        <v>792</v>
      </c>
      <c r="K31" s="91"/>
      <c r="L31" s="91"/>
      <c r="M31" s="23"/>
      <c r="N31" s="23"/>
      <c r="O31" s="23"/>
      <c r="P31" s="23"/>
      <c r="Q31" s="101"/>
      <c r="R31" s="101"/>
      <c r="S31" s="47"/>
      <c r="T31" s="47"/>
      <c r="U31" s="47"/>
      <c r="V31" s="20"/>
    </row>
    <row r="32" spans="1:22" ht="13.5" customHeight="1" thickBot="1">
      <c r="A32" s="143" t="s">
        <v>138</v>
      </c>
      <c r="B32" s="69" t="s">
        <v>139</v>
      </c>
      <c r="C32" s="70" t="s">
        <v>172</v>
      </c>
      <c r="D32" s="91">
        <f>SUM(D33:D41)</f>
        <v>1185</v>
      </c>
      <c r="E32" s="91">
        <f>SUM(E33:E41)</f>
        <v>395</v>
      </c>
      <c r="F32" s="91">
        <f>SUM(F33:F41)</f>
        <v>790</v>
      </c>
      <c r="G32" s="91">
        <f>SUM(G33:G41)</f>
        <v>533</v>
      </c>
      <c r="H32" s="67"/>
      <c r="I32" s="91">
        <f>SUM(I33:I41)</f>
        <v>342</v>
      </c>
      <c r="J32" s="91">
        <f>SUM(J33:J41)</f>
        <v>448</v>
      </c>
      <c r="K32" s="91"/>
      <c r="L32" s="91"/>
      <c r="M32" s="23"/>
      <c r="N32" s="23"/>
      <c r="O32" s="23"/>
      <c r="P32" s="23"/>
      <c r="Q32" s="101"/>
      <c r="R32" s="101"/>
      <c r="S32" s="47"/>
      <c r="T32" s="47"/>
      <c r="U32" s="47"/>
      <c r="V32" s="20"/>
    </row>
    <row r="33" spans="1:22" ht="13.5" customHeight="1">
      <c r="A33" s="155" t="s">
        <v>184</v>
      </c>
      <c r="B33" s="150" t="s">
        <v>35</v>
      </c>
      <c r="C33" s="124" t="s">
        <v>150</v>
      </c>
      <c r="D33" s="30">
        <f aca="true" t="shared" si="0" ref="D33:D46">SUM(E33:F33)</f>
        <v>175</v>
      </c>
      <c r="E33" s="30">
        <v>58</v>
      </c>
      <c r="F33" s="30">
        <v>117</v>
      </c>
      <c r="G33" s="30">
        <v>117</v>
      </c>
      <c r="H33" s="30"/>
      <c r="I33" s="30">
        <v>51</v>
      </c>
      <c r="J33" s="30">
        <v>66</v>
      </c>
      <c r="K33" s="30"/>
      <c r="L33" s="30"/>
      <c r="M33" s="125"/>
      <c r="N33" s="125"/>
      <c r="O33" s="125"/>
      <c r="P33" s="126"/>
      <c r="Q33" s="101"/>
      <c r="R33" s="101"/>
      <c r="S33" s="47"/>
      <c r="T33" s="47"/>
      <c r="U33" s="47"/>
      <c r="V33" s="20"/>
    </row>
    <row r="34" spans="1:22" ht="13.5" customHeight="1">
      <c r="A34" s="156" t="s">
        <v>140</v>
      </c>
      <c r="B34" s="151" t="s">
        <v>193</v>
      </c>
      <c r="C34" s="17" t="s">
        <v>151</v>
      </c>
      <c r="D34" s="24">
        <f t="shared" si="0"/>
        <v>234</v>
      </c>
      <c r="E34" s="25">
        <v>78</v>
      </c>
      <c r="F34" s="25">
        <f aca="true" t="shared" si="1" ref="F34:F39">SUM(I34:J34)</f>
        <v>156</v>
      </c>
      <c r="G34" s="25">
        <v>82</v>
      </c>
      <c r="H34" s="25"/>
      <c r="I34" s="25">
        <v>68</v>
      </c>
      <c r="J34" s="25">
        <v>88</v>
      </c>
      <c r="K34" s="25"/>
      <c r="L34" s="25"/>
      <c r="M34" s="26"/>
      <c r="N34" s="26"/>
      <c r="O34" s="26"/>
      <c r="P34" s="127"/>
      <c r="Q34" s="101"/>
      <c r="R34" s="101"/>
      <c r="S34" s="47"/>
      <c r="T34" s="47"/>
      <c r="U34" s="47"/>
      <c r="V34" s="20"/>
    </row>
    <row r="35" spans="1:22" ht="13.5" customHeight="1">
      <c r="A35" s="156" t="s">
        <v>141</v>
      </c>
      <c r="B35" s="152" t="s">
        <v>38</v>
      </c>
      <c r="C35" s="17" t="s">
        <v>192</v>
      </c>
      <c r="D35" s="24">
        <f t="shared" si="0"/>
        <v>176</v>
      </c>
      <c r="E35" s="25">
        <v>59</v>
      </c>
      <c r="F35" s="25">
        <f t="shared" si="1"/>
        <v>117</v>
      </c>
      <c r="G35" s="25">
        <v>117</v>
      </c>
      <c r="H35" s="25"/>
      <c r="I35" s="25">
        <v>51</v>
      </c>
      <c r="J35" s="25">
        <v>66</v>
      </c>
      <c r="K35" s="25"/>
      <c r="L35" s="25"/>
      <c r="M35" s="26"/>
      <c r="N35" s="26"/>
      <c r="O35" s="26"/>
      <c r="P35" s="127"/>
      <c r="Q35" s="101"/>
      <c r="R35" s="101"/>
      <c r="S35" s="47"/>
      <c r="T35" s="47"/>
      <c r="U35" s="47"/>
      <c r="V35" s="20"/>
    </row>
    <row r="36" spans="1:22" ht="13.5" customHeight="1">
      <c r="A36" s="156" t="s">
        <v>185</v>
      </c>
      <c r="B36" s="153" t="s">
        <v>164</v>
      </c>
      <c r="C36" s="17" t="s">
        <v>150</v>
      </c>
      <c r="D36" s="24">
        <f t="shared" si="0"/>
        <v>105</v>
      </c>
      <c r="E36" s="3">
        <v>35</v>
      </c>
      <c r="F36" s="25">
        <f t="shared" si="1"/>
        <v>70</v>
      </c>
      <c r="G36" s="3">
        <v>35</v>
      </c>
      <c r="H36" s="3"/>
      <c r="I36" s="3">
        <v>34</v>
      </c>
      <c r="J36" s="3">
        <v>36</v>
      </c>
      <c r="K36" s="25"/>
      <c r="L36" s="25"/>
      <c r="M36" s="26"/>
      <c r="N36" s="26"/>
      <c r="O36" s="26"/>
      <c r="P36" s="127"/>
      <c r="Q36" s="101"/>
      <c r="R36" s="101"/>
      <c r="S36" s="47"/>
      <c r="T36" s="47"/>
      <c r="U36" s="47"/>
      <c r="V36" s="20"/>
    </row>
    <row r="37" spans="1:22" ht="13.5" customHeight="1">
      <c r="A37" s="156" t="s">
        <v>142</v>
      </c>
      <c r="B37" s="152" t="s">
        <v>149</v>
      </c>
      <c r="C37" s="17" t="s">
        <v>150</v>
      </c>
      <c r="D37" s="24">
        <f t="shared" si="0"/>
        <v>117</v>
      </c>
      <c r="E37" s="25">
        <v>39</v>
      </c>
      <c r="F37" s="25">
        <f t="shared" si="1"/>
        <v>78</v>
      </c>
      <c r="G37" s="25">
        <v>78</v>
      </c>
      <c r="H37" s="25"/>
      <c r="I37" s="25">
        <v>34</v>
      </c>
      <c r="J37" s="25">
        <v>44</v>
      </c>
      <c r="K37" s="25"/>
      <c r="L37" s="25"/>
      <c r="M37" s="26"/>
      <c r="N37" s="26"/>
      <c r="O37" s="26"/>
      <c r="P37" s="127"/>
      <c r="Q37" s="101"/>
      <c r="R37" s="101"/>
      <c r="S37" s="47"/>
      <c r="T37" s="47"/>
      <c r="U37" s="47"/>
      <c r="V37" s="20"/>
    </row>
    <row r="38" spans="1:22" ht="13.5" customHeight="1">
      <c r="A38" s="156" t="s">
        <v>143</v>
      </c>
      <c r="B38" s="152" t="s">
        <v>37</v>
      </c>
      <c r="C38" s="17" t="s">
        <v>150</v>
      </c>
      <c r="D38" s="24">
        <f t="shared" si="0"/>
        <v>162</v>
      </c>
      <c r="E38" s="25">
        <v>54</v>
      </c>
      <c r="F38" s="25">
        <f t="shared" si="1"/>
        <v>108</v>
      </c>
      <c r="G38" s="25">
        <v>54</v>
      </c>
      <c r="H38" s="25"/>
      <c r="I38" s="25">
        <v>34</v>
      </c>
      <c r="J38" s="25">
        <v>74</v>
      </c>
      <c r="K38" s="25"/>
      <c r="L38" s="25"/>
      <c r="M38" s="26"/>
      <c r="N38" s="26"/>
      <c r="O38" s="26"/>
      <c r="P38" s="127"/>
      <c r="Q38" s="101"/>
      <c r="R38" s="101"/>
      <c r="S38" s="47"/>
      <c r="T38" s="47"/>
      <c r="U38" s="47"/>
      <c r="V38" s="20"/>
    </row>
    <row r="39" spans="1:22" ht="13.5" customHeight="1">
      <c r="A39" s="156" t="s">
        <v>144</v>
      </c>
      <c r="B39" s="152" t="s">
        <v>36</v>
      </c>
      <c r="C39" s="17" t="s">
        <v>150</v>
      </c>
      <c r="D39" s="24">
        <f t="shared" si="0"/>
        <v>108</v>
      </c>
      <c r="E39" s="25">
        <v>36</v>
      </c>
      <c r="F39" s="25">
        <f t="shared" si="1"/>
        <v>72</v>
      </c>
      <c r="G39" s="25">
        <v>30</v>
      </c>
      <c r="H39" s="25"/>
      <c r="I39" s="25">
        <v>34</v>
      </c>
      <c r="J39" s="25">
        <v>38</v>
      </c>
      <c r="K39" s="25"/>
      <c r="L39" s="25"/>
      <c r="M39" s="26"/>
      <c r="N39" s="26"/>
      <c r="O39" s="26"/>
      <c r="P39" s="127"/>
      <c r="Q39" s="101"/>
      <c r="R39" s="101"/>
      <c r="S39" s="47"/>
      <c r="T39" s="47"/>
      <c r="U39" s="47"/>
      <c r="V39" s="20"/>
    </row>
    <row r="40" spans="1:22" ht="13.5" customHeight="1">
      <c r="A40" s="156" t="s">
        <v>186</v>
      </c>
      <c r="B40" s="152" t="s">
        <v>147</v>
      </c>
      <c r="C40" s="17" t="s">
        <v>150</v>
      </c>
      <c r="D40" s="24">
        <f t="shared" si="0"/>
        <v>54</v>
      </c>
      <c r="E40" s="25">
        <v>18</v>
      </c>
      <c r="F40" s="25">
        <v>36</v>
      </c>
      <c r="G40" s="25">
        <v>10</v>
      </c>
      <c r="H40" s="25"/>
      <c r="I40" s="25">
        <v>0</v>
      </c>
      <c r="J40" s="25">
        <v>36</v>
      </c>
      <c r="K40" s="25"/>
      <c r="L40" s="25"/>
      <c r="M40" s="26"/>
      <c r="N40" s="26"/>
      <c r="O40" s="26"/>
      <c r="P40" s="127"/>
      <c r="Q40" s="101"/>
      <c r="R40" s="101"/>
      <c r="S40" s="47"/>
      <c r="T40" s="47"/>
      <c r="U40" s="47"/>
      <c r="V40" s="20"/>
    </row>
    <row r="41" spans="1:22" ht="13.5" customHeight="1" thickBot="1">
      <c r="A41" s="158" t="s">
        <v>187</v>
      </c>
      <c r="B41" s="152" t="s">
        <v>183</v>
      </c>
      <c r="C41" s="17" t="s">
        <v>195</v>
      </c>
      <c r="D41" s="24">
        <f t="shared" si="0"/>
        <v>54</v>
      </c>
      <c r="E41" s="25">
        <v>18</v>
      </c>
      <c r="F41" s="25">
        <v>36</v>
      </c>
      <c r="G41" s="25">
        <v>10</v>
      </c>
      <c r="H41" s="25"/>
      <c r="I41" s="25">
        <v>36</v>
      </c>
      <c r="J41" s="25">
        <v>0</v>
      </c>
      <c r="K41" s="3"/>
      <c r="L41" s="3"/>
      <c r="M41" s="27"/>
      <c r="N41" s="27"/>
      <c r="O41" s="27"/>
      <c r="P41" s="128"/>
      <c r="Q41" s="101"/>
      <c r="R41" s="101"/>
      <c r="S41" s="47"/>
      <c r="T41" s="47"/>
      <c r="U41" s="47"/>
      <c r="V41" s="20"/>
    </row>
    <row r="42" spans="1:22" ht="13.5" customHeight="1" thickBot="1">
      <c r="A42" s="69" t="s">
        <v>39</v>
      </c>
      <c r="B42" s="154" t="s">
        <v>40</v>
      </c>
      <c r="C42" s="144" t="s">
        <v>166</v>
      </c>
      <c r="D42" s="141">
        <f t="shared" si="0"/>
        <v>921</v>
      </c>
      <c r="E42" s="141">
        <f>SUM(E43:E46)</f>
        <v>307</v>
      </c>
      <c r="F42" s="141">
        <f>SUM(F43:F46)</f>
        <v>614</v>
      </c>
      <c r="G42" s="141">
        <f>SUM(G43:G46)</f>
        <v>291</v>
      </c>
      <c r="H42" s="141"/>
      <c r="I42" s="141">
        <f>SUM(I43:I46)</f>
        <v>270</v>
      </c>
      <c r="J42" s="141">
        <f>SUM(J43:J46)</f>
        <v>344</v>
      </c>
      <c r="K42" s="141"/>
      <c r="L42" s="141"/>
      <c r="M42" s="145"/>
      <c r="N42" s="145"/>
      <c r="O42" s="145"/>
      <c r="P42" s="145"/>
      <c r="Q42" s="101"/>
      <c r="R42" s="101"/>
      <c r="S42" s="47"/>
      <c r="T42" s="47"/>
      <c r="U42" s="47"/>
      <c r="V42" s="20"/>
    </row>
    <row r="43" spans="1:22" ht="13.5" customHeight="1">
      <c r="A43" s="159" t="s">
        <v>188</v>
      </c>
      <c r="B43" s="152" t="s">
        <v>181</v>
      </c>
      <c r="C43" s="11" t="s">
        <v>151</v>
      </c>
      <c r="D43" s="25">
        <f t="shared" si="0"/>
        <v>231</v>
      </c>
      <c r="E43" s="25">
        <v>77</v>
      </c>
      <c r="F43" s="25">
        <f>SUM(I43:J43)</f>
        <v>154</v>
      </c>
      <c r="G43" s="25">
        <v>74</v>
      </c>
      <c r="H43" s="25"/>
      <c r="I43" s="25">
        <v>66</v>
      </c>
      <c r="J43" s="25">
        <v>88</v>
      </c>
      <c r="K43" s="25"/>
      <c r="L43" s="25"/>
      <c r="M43" s="26"/>
      <c r="N43" s="26"/>
      <c r="O43" s="26"/>
      <c r="P43" s="26"/>
      <c r="Q43" s="101"/>
      <c r="R43" s="101"/>
      <c r="S43" s="47"/>
      <c r="T43" s="47"/>
      <c r="U43" s="47"/>
      <c r="V43" s="20"/>
    </row>
    <row r="44" spans="1:22" ht="13.5" customHeight="1">
      <c r="A44" s="156" t="s">
        <v>189</v>
      </c>
      <c r="B44" s="152" t="s">
        <v>182</v>
      </c>
      <c r="C44" s="11" t="s">
        <v>150</v>
      </c>
      <c r="D44" s="25">
        <f t="shared" si="0"/>
        <v>241</v>
      </c>
      <c r="E44" s="25">
        <v>80</v>
      </c>
      <c r="F44" s="25">
        <f>SUM(I44:J44)</f>
        <v>161</v>
      </c>
      <c r="G44" s="25">
        <v>75</v>
      </c>
      <c r="H44" s="25"/>
      <c r="I44" s="25">
        <v>68</v>
      </c>
      <c r="J44" s="25">
        <v>93</v>
      </c>
      <c r="K44" s="25"/>
      <c r="L44" s="25"/>
      <c r="M44" s="26"/>
      <c r="N44" s="26"/>
      <c r="O44" s="26"/>
      <c r="P44" s="26"/>
      <c r="Q44" s="101"/>
      <c r="R44" s="101"/>
      <c r="S44" s="47"/>
      <c r="T44" s="47"/>
      <c r="U44" s="47"/>
      <c r="V44" s="20"/>
    </row>
    <row r="45" spans="1:22" ht="13.5" customHeight="1">
      <c r="A45" s="156" t="s">
        <v>190</v>
      </c>
      <c r="B45" s="152" t="s">
        <v>41</v>
      </c>
      <c r="C45" s="11" t="s">
        <v>151</v>
      </c>
      <c r="D45" s="25">
        <f t="shared" si="0"/>
        <v>234</v>
      </c>
      <c r="E45" s="25">
        <v>78</v>
      </c>
      <c r="F45" s="25">
        <f>SUM(I45:J45)</f>
        <v>156</v>
      </c>
      <c r="G45" s="25">
        <v>72</v>
      </c>
      <c r="H45" s="25"/>
      <c r="I45" s="25">
        <v>68</v>
      </c>
      <c r="J45" s="25">
        <v>88</v>
      </c>
      <c r="K45" s="25"/>
      <c r="L45" s="25"/>
      <c r="M45" s="26"/>
      <c r="N45" s="26"/>
      <c r="O45" s="26"/>
      <c r="P45" s="26"/>
      <c r="Q45" s="101"/>
      <c r="R45" s="101"/>
      <c r="S45" s="47"/>
      <c r="T45" s="47"/>
      <c r="U45" s="47"/>
      <c r="V45" s="20"/>
    </row>
    <row r="46" spans="1:22" ht="13.5" customHeight="1" thickBot="1">
      <c r="A46" s="157" t="s">
        <v>191</v>
      </c>
      <c r="B46" s="152" t="s">
        <v>163</v>
      </c>
      <c r="C46" s="17" t="s">
        <v>150</v>
      </c>
      <c r="D46" s="25">
        <f t="shared" si="0"/>
        <v>215</v>
      </c>
      <c r="E46" s="25">
        <v>72</v>
      </c>
      <c r="F46" s="25">
        <f>SUM(I46:J46)</f>
        <v>143</v>
      </c>
      <c r="G46" s="25">
        <v>70</v>
      </c>
      <c r="H46" s="25"/>
      <c r="I46" s="25">
        <v>68</v>
      </c>
      <c r="J46" s="25">
        <v>75</v>
      </c>
      <c r="K46" s="25"/>
      <c r="L46" s="25"/>
      <c r="M46" s="26"/>
      <c r="N46" s="26"/>
      <c r="O46" s="26"/>
      <c r="P46" s="26"/>
      <c r="Q46" s="101"/>
      <c r="R46" s="101"/>
      <c r="S46" s="47"/>
      <c r="T46" s="47"/>
      <c r="U46" s="47"/>
      <c r="V46" s="20"/>
    </row>
    <row r="47" spans="1:22" ht="15.75" customHeight="1" thickBot="1">
      <c r="A47" s="146" t="s">
        <v>42</v>
      </c>
      <c r="B47" s="147" t="s">
        <v>43</v>
      </c>
      <c r="C47" s="148" t="s">
        <v>174</v>
      </c>
      <c r="D47" s="149">
        <f>SUM(D48:D52)</f>
        <v>755</v>
      </c>
      <c r="E47" s="149">
        <f>SUM(E48:E52)</f>
        <v>267</v>
      </c>
      <c r="F47" s="149">
        <f>SUM(F48:F52)</f>
        <v>488</v>
      </c>
      <c r="G47" s="149">
        <f>SUM(G48:G52)</f>
        <v>374</v>
      </c>
      <c r="H47" s="149"/>
      <c r="I47" s="149"/>
      <c r="J47" s="149"/>
      <c r="K47" s="149">
        <f aca="true" t="shared" si="2" ref="K47:P47">SUM(K48:K52)</f>
        <v>96</v>
      </c>
      <c r="L47" s="149">
        <f t="shared" si="2"/>
        <v>92</v>
      </c>
      <c r="M47" s="149">
        <f t="shared" si="2"/>
        <v>68</v>
      </c>
      <c r="N47" s="149">
        <f t="shared" si="2"/>
        <v>92</v>
      </c>
      <c r="O47" s="149">
        <f t="shared" si="2"/>
        <v>44</v>
      </c>
      <c r="P47" s="149">
        <f t="shared" si="2"/>
        <v>96</v>
      </c>
      <c r="Q47" s="20"/>
      <c r="R47" s="47"/>
      <c r="S47" s="102"/>
      <c r="T47" s="47"/>
      <c r="U47" s="47"/>
      <c r="V47" s="20"/>
    </row>
    <row r="48" spans="1:22" ht="15">
      <c r="A48" s="71" t="s">
        <v>44</v>
      </c>
      <c r="B48" s="16" t="s">
        <v>45</v>
      </c>
      <c r="C48" s="17" t="s">
        <v>154</v>
      </c>
      <c r="D48" s="24">
        <f>SUM(E48:F48)</f>
        <v>60</v>
      </c>
      <c r="E48" s="24">
        <v>12</v>
      </c>
      <c r="F48" s="24">
        <f>SUM(K48:P48)</f>
        <v>48</v>
      </c>
      <c r="G48" s="24">
        <v>10</v>
      </c>
      <c r="H48" s="6"/>
      <c r="I48" s="6"/>
      <c r="J48" s="6"/>
      <c r="K48" s="6"/>
      <c r="L48" s="6"/>
      <c r="M48" s="6"/>
      <c r="N48" s="6"/>
      <c r="O48" s="6"/>
      <c r="P48" s="51">
        <v>48</v>
      </c>
      <c r="Q48" s="20"/>
      <c r="R48" s="102"/>
      <c r="S48" s="102"/>
      <c r="T48" s="47"/>
      <c r="U48" s="47"/>
      <c r="V48" s="20"/>
    </row>
    <row r="49" spans="1:22" ht="15">
      <c r="A49" s="72" t="s">
        <v>46</v>
      </c>
      <c r="B49" s="10" t="s">
        <v>47</v>
      </c>
      <c r="C49" s="17" t="s">
        <v>150</v>
      </c>
      <c r="D49" s="24">
        <f>SUM(E49:F49)</f>
        <v>60</v>
      </c>
      <c r="E49" s="25">
        <v>12</v>
      </c>
      <c r="F49" s="24">
        <f>SUM(K49:P49)</f>
        <v>48</v>
      </c>
      <c r="G49" s="25">
        <v>10</v>
      </c>
      <c r="H49" s="2"/>
      <c r="I49" s="2"/>
      <c r="J49" s="2"/>
      <c r="K49" s="2"/>
      <c r="L49" s="2"/>
      <c r="M49" s="2">
        <v>16</v>
      </c>
      <c r="N49" s="2">
        <v>32</v>
      </c>
      <c r="O49" s="2"/>
      <c r="P49" s="52"/>
      <c r="Q49" s="20"/>
      <c r="R49" s="102"/>
      <c r="S49" s="102"/>
      <c r="T49" s="47"/>
      <c r="U49" s="47"/>
      <c r="V49" s="20"/>
    </row>
    <row r="50" spans="1:22" ht="15">
      <c r="A50" s="72" t="s">
        <v>48</v>
      </c>
      <c r="B50" s="10" t="s">
        <v>49</v>
      </c>
      <c r="C50" s="17" t="s">
        <v>150</v>
      </c>
      <c r="D50" s="24">
        <f>SUM(E50:F50)</f>
        <v>59</v>
      </c>
      <c r="E50" s="25">
        <v>11</v>
      </c>
      <c r="F50" s="24">
        <f>SUM(K50:P50)</f>
        <v>48</v>
      </c>
      <c r="G50" s="25">
        <v>10</v>
      </c>
      <c r="H50" s="2"/>
      <c r="I50" s="2"/>
      <c r="J50" s="2"/>
      <c r="K50" s="2">
        <v>32</v>
      </c>
      <c r="L50" s="2">
        <v>16</v>
      </c>
      <c r="M50" s="2"/>
      <c r="N50" s="2"/>
      <c r="O50" s="2"/>
      <c r="P50" s="52"/>
      <c r="Q50" s="20"/>
      <c r="R50" s="102"/>
      <c r="S50" s="102"/>
      <c r="T50" s="47"/>
      <c r="U50" s="47"/>
      <c r="V50" s="20"/>
    </row>
    <row r="51" spans="1:22" ht="15">
      <c r="A51" s="72" t="s">
        <v>50</v>
      </c>
      <c r="B51" s="10" t="s">
        <v>35</v>
      </c>
      <c r="C51" s="17" t="s">
        <v>153</v>
      </c>
      <c r="D51" s="24">
        <f>SUM(E51:F51)</f>
        <v>232</v>
      </c>
      <c r="E51" s="25">
        <v>60</v>
      </c>
      <c r="F51" s="24">
        <f>SUM(K51:P51)</f>
        <v>172</v>
      </c>
      <c r="G51" s="25">
        <v>172</v>
      </c>
      <c r="H51" s="2"/>
      <c r="I51" s="2"/>
      <c r="J51" s="2"/>
      <c r="K51" s="2">
        <v>32</v>
      </c>
      <c r="L51" s="2">
        <v>38</v>
      </c>
      <c r="M51" s="2">
        <v>26</v>
      </c>
      <c r="N51" s="2">
        <v>30</v>
      </c>
      <c r="O51" s="2">
        <v>22</v>
      </c>
      <c r="P51" s="52">
        <v>24</v>
      </c>
      <c r="Q51" s="20"/>
      <c r="R51" s="102"/>
      <c r="S51" s="102"/>
      <c r="T51" s="47"/>
      <c r="U51" s="47"/>
      <c r="V51" s="20"/>
    </row>
    <row r="52" spans="1:22" ht="15.75" thickBot="1">
      <c r="A52" s="73" t="s">
        <v>51</v>
      </c>
      <c r="B52" s="14" t="s">
        <v>52</v>
      </c>
      <c r="C52" s="19" t="s">
        <v>152</v>
      </c>
      <c r="D52" s="24">
        <f>SUM(E52:F52)</f>
        <v>344</v>
      </c>
      <c r="E52" s="3">
        <v>172</v>
      </c>
      <c r="F52" s="24">
        <f>SUM(K52:P52)</f>
        <v>172</v>
      </c>
      <c r="G52" s="3">
        <v>172</v>
      </c>
      <c r="H52" s="28"/>
      <c r="I52" s="28"/>
      <c r="J52" s="28"/>
      <c r="K52" s="2">
        <v>32</v>
      </c>
      <c r="L52" s="2">
        <v>38</v>
      </c>
      <c r="M52" s="2">
        <v>26</v>
      </c>
      <c r="N52" s="2">
        <v>30</v>
      </c>
      <c r="O52" s="2">
        <v>22</v>
      </c>
      <c r="P52" s="52">
        <v>24</v>
      </c>
      <c r="Q52" s="20"/>
      <c r="R52" s="102"/>
      <c r="S52" s="102"/>
      <c r="T52" s="47"/>
      <c r="U52" s="47"/>
      <c r="V52" s="20"/>
    </row>
    <row r="53" spans="1:22" s="100" customFormat="1" ht="15.75" customHeight="1" thickBot="1">
      <c r="A53" s="69" t="s">
        <v>53</v>
      </c>
      <c r="B53" s="74" t="s">
        <v>54</v>
      </c>
      <c r="C53" s="96" t="s">
        <v>55</v>
      </c>
      <c r="D53" s="91">
        <f>D54+D55</f>
        <v>186</v>
      </c>
      <c r="E53" s="91">
        <f>SUM(E54:E55)</f>
        <v>62</v>
      </c>
      <c r="F53" s="91">
        <f>F54+F55</f>
        <v>124</v>
      </c>
      <c r="G53" s="91">
        <f>G54+G55</f>
        <v>72</v>
      </c>
      <c r="H53" s="91"/>
      <c r="I53" s="91"/>
      <c r="J53" s="91"/>
      <c r="K53" s="91">
        <f>SUM(K54:K55)</f>
        <v>64</v>
      </c>
      <c r="L53" s="91">
        <f>SUM(L54:L55)</f>
        <v>60</v>
      </c>
      <c r="M53" s="91"/>
      <c r="N53" s="91"/>
      <c r="O53" s="91"/>
      <c r="P53" s="91"/>
      <c r="Q53" s="99"/>
      <c r="R53" s="103"/>
      <c r="S53" s="103"/>
      <c r="T53" s="103"/>
      <c r="U53" s="103"/>
      <c r="V53" s="99"/>
    </row>
    <row r="54" spans="1:22" ht="15">
      <c r="A54" s="71" t="s">
        <v>56</v>
      </c>
      <c r="B54" s="16" t="s">
        <v>57</v>
      </c>
      <c r="C54" s="19" t="s">
        <v>150</v>
      </c>
      <c r="D54" s="24">
        <f>E54+F54</f>
        <v>81</v>
      </c>
      <c r="E54" s="24">
        <v>27</v>
      </c>
      <c r="F54" s="24">
        <f>SUM(K54:O54)</f>
        <v>54</v>
      </c>
      <c r="G54" s="24">
        <v>12</v>
      </c>
      <c r="H54" s="6"/>
      <c r="I54" s="6"/>
      <c r="J54" s="6"/>
      <c r="K54" s="6">
        <v>32</v>
      </c>
      <c r="L54" s="6">
        <v>22</v>
      </c>
      <c r="M54" s="6"/>
      <c r="N54" s="6"/>
      <c r="O54" s="6"/>
      <c r="P54" s="51"/>
      <c r="Q54" s="20"/>
      <c r="R54" s="47"/>
      <c r="S54" s="47"/>
      <c r="T54" s="47"/>
      <c r="U54" s="47"/>
      <c r="V54" s="20"/>
    </row>
    <row r="55" spans="1:22" ht="26.25" customHeight="1" thickBot="1">
      <c r="A55" s="75" t="s">
        <v>58</v>
      </c>
      <c r="B55" s="76" t="s">
        <v>59</v>
      </c>
      <c r="C55" s="19" t="s">
        <v>150</v>
      </c>
      <c r="D55" s="3">
        <f>E55+F55</f>
        <v>105</v>
      </c>
      <c r="E55" s="3">
        <v>35</v>
      </c>
      <c r="F55" s="24">
        <f>SUM(K55:O55)</f>
        <v>70</v>
      </c>
      <c r="G55" s="3">
        <v>60</v>
      </c>
      <c r="H55" s="28"/>
      <c r="I55" s="28"/>
      <c r="J55" s="28"/>
      <c r="K55" s="28">
        <v>32</v>
      </c>
      <c r="L55" s="28">
        <v>38</v>
      </c>
      <c r="M55" s="28"/>
      <c r="N55" s="28"/>
      <c r="O55" s="28"/>
      <c r="P55" s="53"/>
      <c r="Q55" s="20"/>
      <c r="R55" s="104"/>
      <c r="S55" s="104"/>
      <c r="T55" s="47"/>
      <c r="U55" s="104"/>
      <c r="V55" s="20"/>
    </row>
    <row r="56" spans="1:22" s="100" customFormat="1" ht="15.75" thickBot="1">
      <c r="A56" s="69" t="s">
        <v>60</v>
      </c>
      <c r="B56" s="69" t="s">
        <v>61</v>
      </c>
      <c r="C56" s="96" t="s">
        <v>214</v>
      </c>
      <c r="D56" s="91">
        <f>D57+D66</f>
        <v>4513</v>
      </c>
      <c r="E56" s="91">
        <f>E57+E66</f>
        <v>1201</v>
      </c>
      <c r="F56" s="91">
        <f>F57+F66</f>
        <v>3312</v>
      </c>
      <c r="G56" s="91">
        <f>G57+G66</f>
        <v>875</v>
      </c>
      <c r="H56" s="91"/>
      <c r="I56" s="91"/>
      <c r="J56" s="91"/>
      <c r="K56" s="91">
        <f aca="true" t="shared" si="3" ref="K56:P56">K57+K66</f>
        <v>452</v>
      </c>
      <c r="L56" s="91">
        <f t="shared" si="3"/>
        <v>676</v>
      </c>
      <c r="M56" s="91">
        <f t="shared" si="3"/>
        <v>508</v>
      </c>
      <c r="N56" s="91">
        <f t="shared" si="3"/>
        <v>772</v>
      </c>
      <c r="O56" s="91">
        <f t="shared" si="3"/>
        <v>532</v>
      </c>
      <c r="P56" s="91">
        <f t="shared" si="3"/>
        <v>372</v>
      </c>
      <c r="Q56" s="99"/>
      <c r="R56" s="104"/>
      <c r="S56" s="104"/>
      <c r="T56" s="103"/>
      <c r="U56" s="103"/>
      <c r="V56" s="99"/>
    </row>
    <row r="57" spans="1:22" s="105" customFormat="1" ht="15.75" thickBot="1">
      <c r="A57" s="143" t="s">
        <v>62</v>
      </c>
      <c r="B57" s="143" t="s">
        <v>63</v>
      </c>
      <c r="C57" s="162" t="s">
        <v>213</v>
      </c>
      <c r="D57" s="141">
        <f>SUM(D58:D65)</f>
        <v>886</v>
      </c>
      <c r="E57" s="141">
        <f>SUM(E58:E65)</f>
        <v>295</v>
      </c>
      <c r="F57" s="141">
        <f>SUM(F58:F65)</f>
        <v>591</v>
      </c>
      <c r="G57" s="141">
        <f>SUM(G58:G65)</f>
        <v>163</v>
      </c>
      <c r="H57" s="141">
        <v>8</v>
      </c>
      <c r="I57" s="141"/>
      <c r="J57" s="141"/>
      <c r="K57" s="141">
        <f aca="true" t="shared" si="4" ref="K57:P57">SUM(K58:K65)</f>
        <v>112</v>
      </c>
      <c r="L57" s="141">
        <f t="shared" si="4"/>
        <v>133</v>
      </c>
      <c r="M57" s="141">
        <f t="shared" si="4"/>
        <v>41</v>
      </c>
      <c r="N57" s="141">
        <f t="shared" si="4"/>
        <v>79</v>
      </c>
      <c r="O57" s="141">
        <f t="shared" si="4"/>
        <v>70</v>
      </c>
      <c r="P57" s="141">
        <f t="shared" si="4"/>
        <v>156</v>
      </c>
      <c r="Q57" s="47"/>
      <c r="R57" s="47"/>
      <c r="S57" s="47"/>
      <c r="T57" s="47"/>
      <c r="U57" s="47"/>
      <c r="V57" s="20"/>
    </row>
    <row r="58" spans="1:22" ht="15">
      <c r="A58" s="120" t="s">
        <v>64</v>
      </c>
      <c r="B58" s="121" t="s">
        <v>65</v>
      </c>
      <c r="C58" s="124" t="s">
        <v>151</v>
      </c>
      <c r="D58" s="30">
        <f aca="true" t="shared" si="5" ref="D58:D65">SUM(E58:F58)</f>
        <v>105</v>
      </c>
      <c r="E58" s="30">
        <v>35</v>
      </c>
      <c r="F58" s="30">
        <f aca="true" t="shared" si="6" ref="F58:F65">SUM(K58:P58)</f>
        <v>70</v>
      </c>
      <c r="G58" s="30">
        <v>20</v>
      </c>
      <c r="H58" s="30"/>
      <c r="I58" s="30"/>
      <c r="J58" s="30"/>
      <c r="K58" s="30">
        <v>32</v>
      </c>
      <c r="L58" s="30">
        <v>38</v>
      </c>
      <c r="M58" s="30"/>
      <c r="N58" s="30"/>
      <c r="O58" s="30"/>
      <c r="P58" s="55"/>
      <c r="Q58" s="47"/>
      <c r="R58" s="102"/>
      <c r="S58" s="102"/>
      <c r="T58" s="47"/>
      <c r="U58" s="47"/>
      <c r="V58" s="20"/>
    </row>
    <row r="59" spans="1:22" ht="15">
      <c r="A59" s="72" t="s">
        <v>66</v>
      </c>
      <c r="B59" s="10" t="s">
        <v>67</v>
      </c>
      <c r="C59" s="17" t="s">
        <v>151</v>
      </c>
      <c r="D59" s="25">
        <f t="shared" si="5"/>
        <v>105</v>
      </c>
      <c r="E59" s="25">
        <v>35</v>
      </c>
      <c r="F59" s="25">
        <f t="shared" si="6"/>
        <v>70</v>
      </c>
      <c r="G59" s="25">
        <v>20</v>
      </c>
      <c r="H59" s="25"/>
      <c r="I59" s="25"/>
      <c r="J59" s="25"/>
      <c r="K59" s="25">
        <v>32</v>
      </c>
      <c r="L59" s="25">
        <v>38</v>
      </c>
      <c r="M59" s="25"/>
      <c r="N59" s="25"/>
      <c r="O59" s="25"/>
      <c r="P59" s="52"/>
      <c r="Q59" s="47"/>
      <c r="R59" s="102"/>
      <c r="S59" s="102"/>
      <c r="T59" s="47"/>
      <c r="U59" s="47"/>
      <c r="V59" s="20"/>
    </row>
    <row r="60" spans="1:22" ht="15">
      <c r="A60" s="72" t="s">
        <v>68</v>
      </c>
      <c r="B60" s="10" t="s">
        <v>69</v>
      </c>
      <c r="C60" s="17" t="s">
        <v>151</v>
      </c>
      <c r="D60" s="25">
        <f t="shared" si="5"/>
        <v>105</v>
      </c>
      <c r="E60" s="25">
        <v>35</v>
      </c>
      <c r="F60" s="25">
        <f t="shared" si="6"/>
        <v>70</v>
      </c>
      <c r="G60" s="25">
        <v>20</v>
      </c>
      <c r="H60" s="25"/>
      <c r="I60" s="25"/>
      <c r="J60" s="25"/>
      <c r="K60" s="25">
        <v>32</v>
      </c>
      <c r="L60" s="25">
        <v>38</v>
      </c>
      <c r="M60" s="25"/>
      <c r="N60" s="25"/>
      <c r="O60" s="25"/>
      <c r="P60" s="52"/>
      <c r="Q60" s="47"/>
      <c r="R60" s="102"/>
      <c r="S60" s="102"/>
      <c r="T60" s="47"/>
      <c r="U60" s="47"/>
      <c r="V60" s="20"/>
    </row>
    <row r="61" spans="1:22" ht="15">
      <c r="A61" s="72" t="s">
        <v>70</v>
      </c>
      <c r="B61" s="10" t="s">
        <v>71</v>
      </c>
      <c r="C61" s="17" t="s">
        <v>150</v>
      </c>
      <c r="D61" s="25">
        <f t="shared" si="5"/>
        <v>66</v>
      </c>
      <c r="E61" s="25">
        <v>22</v>
      </c>
      <c r="F61" s="25">
        <f t="shared" si="6"/>
        <v>44</v>
      </c>
      <c r="G61" s="25">
        <v>10</v>
      </c>
      <c r="H61" s="25"/>
      <c r="I61" s="25"/>
      <c r="J61" s="25"/>
      <c r="K61" s="25"/>
      <c r="L61" s="25"/>
      <c r="M61" s="25"/>
      <c r="N61" s="25"/>
      <c r="O61" s="111">
        <v>20</v>
      </c>
      <c r="P61" s="52">
        <v>24</v>
      </c>
      <c r="Q61" s="47"/>
      <c r="R61" s="102"/>
      <c r="S61" s="47"/>
      <c r="T61" s="47"/>
      <c r="U61" s="47"/>
      <c r="V61" s="20"/>
    </row>
    <row r="62" spans="1:22" ht="15">
      <c r="A62" s="72" t="s">
        <v>72</v>
      </c>
      <c r="B62" s="10" t="s">
        <v>73</v>
      </c>
      <c r="C62" s="17" t="s">
        <v>155</v>
      </c>
      <c r="D62" s="25">
        <f t="shared" si="5"/>
        <v>102</v>
      </c>
      <c r="E62" s="25">
        <v>34</v>
      </c>
      <c r="F62" s="25">
        <f t="shared" si="6"/>
        <v>68</v>
      </c>
      <c r="G62" s="25">
        <v>16</v>
      </c>
      <c r="H62" s="25"/>
      <c r="I62" s="25"/>
      <c r="J62" s="25"/>
      <c r="K62" s="25"/>
      <c r="L62" s="25"/>
      <c r="M62" s="25">
        <v>15</v>
      </c>
      <c r="N62" s="25">
        <v>19</v>
      </c>
      <c r="O62" s="111">
        <v>10</v>
      </c>
      <c r="P62" s="52">
        <v>24</v>
      </c>
      <c r="Q62" s="47"/>
      <c r="R62" s="102"/>
      <c r="S62" s="47"/>
      <c r="T62" s="47"/>
      <c r="U62" s="47"/>
      <c r="V62" s="20"/>
    </row>
    <row r="63" spans="1:22" ht="15">
      <c r="A63" s="73" t="s">
        <v>197</v>
      </c>
      <c r="B63" s="14" t="s">
        <v>207</v>
      </c>
      <c r="C63" s="17" t="s">
        <v>211</v>
      </c>
      <c r="D63" s="25">
        <f t="shared" si="5"/>
        <v>168</v>
      </c>
      <c r="E63" s="3">
        <v>56</v>
      </c>
      <c r="F63" s="25">
        <f t="shared" si="6"/>
        <v>112</v>
      </c>
      <c r="G63" s="3">
        <v>38</v>
      </c>
      <c r="H63" s="3"/>
      <c r="I63" s="3"/>
      <c r="J63" s="3"/>
      <c r="K63" s="3"/>
      <c r="L63" s="3"/>
      <c r="M63" s="3">
        <v>26</v>
      </c>
      <c r="N63" s="3">
        <v>30</v>
      </c>
      <c r="O63" s="113">
        <v>20</v>
      </c>
      <c r="P63" s="53">
        <v>36</v>
      </c>
      <c r="Q63" s="47"/>
      <c r="R63" s="102"/>
      <c r="S63" s="47"/>
      <c r="T63" s="47"/>
      <c r="U63" s="47"/>
      <c r="V63" s="20"/>
    </row>
    <row r="64" spans="1:22" ht="15">
      <c r="A64" s="73" t="s">
        <v>206</v>
      </c>
      <c r="B64" s="14" t="s">
        <v>208</v>
      </c>
      <c r="C64" s="17" t="s">
        <v>156</v>
      </c>
      <c r="D64" s="25">
        <f t="shared" si="5"/>
        <v>183</v>
      </c>
      <c r="E64" s="3">
        <v>61</v>
      </c>
      <c r="F64" s="25">
        <f t="shared" si="6"/>
        <v>122</v>
      </c>
      <c r="G64" s="3">
        <v>29</v>
      </c>
      <c r="H64" s="3"/>
      <c r="I64" s="3"/>
      <c r="J64" s="3"/>
      <c r="K64" s="3"/>
      <c r="L64" s="3"/>
      <c r="M64" s="3"/>
      <c r="N64" s="3">
        <v>30</v>
      </c>
      <c r="O64" s="113">
        <v>20</v>
      </c>
      <c r="P64" s="53">
        <v>72</v>
      </c>
      <c r="Q64" s="47"/>
      <c r="R64" s="102"/>
      <c r="S64" s="47"/>
      <c r="T64" s="47"/>
      <c r="U64" s="47"/>
      <c r="V64" s="20"/>
    </row>
    <row r="65" spans="1:22" ht="15.75" thickBot="1">
      <c r="A65" s="129" t="s">
        <v>205</v>
      </c>
      <c r="B65" s="79" t="s">
        <v>198</v>
      </c>
      <c r="C65" s="80" t="s">
        <v>150</v>
      </c>
      <c r="D65" s="25">
        <f t="shared" si="5"/>
        <v>52</v>
      </c>
      <c r="E65" s="35">
        <v>17</v>
      </c>
      <c r="F65" s="3">
        <f t="shared" si="6"/>
        <v>35</v>
      </c>
      <c r="G65" s="35">
        <v>10</v>
      </c>
      <c r="H65" s="35"/>
      <c r="I65" s="35"/>
      <c r="J65" s="35"/>
      <c r="K65" s="35">
        <v>16</v>
      </c>
      <c r="L65" s="35">
        <v>19</v>
      </c>
      <c r="M65" s="35"/>
      <c r="N65" s="35"/>
      <c r="O65" s="116"/>
      <c r="P65" s="57"/>
      <c r="Q65" s="47"/>
      <c r="R65" s="102"/>
      <c r="S65" s="47"/>
      <c r="T65" s="47"/>
      <c r="U65" s="47"/>
      <c r="V65" s="20"/>
    </row>
    <row r="66" spans="1:22" ht="15.75" thickBot="1">
      <c r="A66" s="146" t="s">
        <v>74</v>
      </c>
      <c r="B66" s="146" t="s">
        <v>75</v>
      </c>
      <c r="C66" s="148" t="s">
        <v>212</v>
      </c>
      <c r="D66" s="149">
        <f>D67+D81+D85+D88+D91</f>
        <v>3627</v>
      </c>
      <c r="E66" s="149">
        <f>E67+E81+E85+E88+E91</f>
        <v>906</v>
      </c>
      <c r="F66" s="91">
        <f>F67+F81+F85+F88+F91</f>
        <v>2721</v>
      </c>
      <c r="G66" s="149">
        <f>G67+G81+G85+G88+G91</f>
        <v>712</v>
      </c>
      <c r="H66" s="149"/>
      <c r="I66" s="149"/>
      <c r="J66" s="149"/>
      <c r="K66" s="149">
        <f aca="true" t="shared" si="7" ref="K66:P66">K67+K81+K85+K88+K91</f>
        <v>340</v>
      </c>
      <c r="L66" s="149">
        <f t="shared" si="7"/>
        <v>543</v>
      </c>
      <c r="M66" s="149">
        <f t="shared" si="7"/>
        <v>467</v>
      </c>
      <c r="N66" s="149">
        <f t="shared" si="7"/>
        <v>693</v>
      </c>
      <c r="O66" s="149">
        <f t="shared" si="7"/>
        <v>462</v>
      </c>
      <c r="P66" s="149">
        <f t="shared" si="7"/>
        <v>216</v>
      </c>
      <c r="Q66" s="102"/>
      <c r="R66" s="102"/>
      <c r="S66" s="47"/>
      <c r="T66" s="47"/>
      <c r="U66" s="47"/>
      <c r="V66" s="20"/>
    </row>
    <row r="67" spans="1:22" s="100" customFormat="1" ht="15.75" thickBot="1">
      <c r="A67" s="60" t="s">
        <v>76</v>
      </c>
      <c r="B67" s="7" t="s">
        <v>77</v>
      </c>
      <c r="C67" s="91" t="s">
        <v>165</v>
      </c>
      <c r="D67" s="91">
        <f>SUM(D68:D80)</f>
        <v>2634</v>
      </c>
      <c r="E67" s="91">
        <f>SUM(E68:E80)</f>
        <v>743</v>
      </c>
      <c r="F67" s="91">
        <f>SUM(F68:F80)</f>
        <v>1891</v>
      </c>
      <c r="G67" s="91">
        <f>SUM(G68:G80)</f>
        <v>595</v>
      </c>
      <c r="H67" s="91">
        <v>8</v>
      </c>
      <c r="I67" s="91"/>
      <c r="J67" s="91"/>
      <c r="K67" s="91">
        <f aca="true" t="shared" si="8" ref="K67:P67">SUM(K68:K80)</f>
        <v>256</v>
      </c>
      <c r="L67" s="91">
        <f t="shared" si="8"/>
        <v>414</v>
      </c>
      <c r="M67" s="91">
        <f t="shared" si="8"/>
        <v>281</v>
      </c>
      <c r="N67" s="91">
        <f t="shared" si="8"/>
        <v>444</v>
      </c>
      <c r="O67" s="91">
        <f t="shared" si="8"/>
        <v>340</v>
      </c>
      <c r="P67" s="91">
        <f t="shared" si="8"/>
        <v>156</v>
      </c>
      <c r="Q67" s="103"/>
      <c r="R67" s="106"/>
      <c r="S67" s="103"/>
      <c r="T67" s="103"/>
      <c r="U67" s="103"/>
      <c r="V67" s="99"/>
    </row>
    <row r="68" spans="1:22" ht="15">
      <c r="A68" s="77" t="s">
        <v>78</v>
      </c>
      <c r="B68" s="8" t="s">
        <v>79</v>
      </c>
      <c r="C68" s="18" t="s">
        <v>156</v>
      </c>
      <c r="D68" s="24">
        <f>SUM(E68:F68)</f>
        <v>181</v>
      </c>
      <c r="E68" s="24">
        <v>57</v>
      </c>
      <c r="F68" s="24">
        <f>SUM(K68:P68)</f>
        <v>124</v>
      </c>
      <c r="G68" s="24">
        <v>38</v>
      </c>
      <c r="H68" s="6"/>
      <c r="I68" s="6"/>
      <c r="J68" s="6"/>
      <c r="K68" s="24"/>
      <c r="L68" s="24"/>
      <c r="M68" s="6">
        <v>39</v>
      </c>
      <c r="N68" s="6">
        <v>45</v>
      </c>
      <c r="O68" s="115">
        <v>40</v>
      </c>
      <c r="P68" s="51"/>
      <c r="Q68" s="102"/>
      <c r="R68" s="102"/>
      <c r="S68" s="102"/>
      <c r="T68" s="102"/>
      <c r="U68" s="47"/>
      <c r="V68" s="20"/>
    </row>
    <row r="69" spans="1:22" ht="15">
      <c r="A69" s="72" t="s">
        <v>80</v>
      </c>
      <c r="B69" s="10" t="s">
        <v>81</v>
      </c>
      <c r="C69" s="17" t="s">
        <v>210</v>
      </c>
      <c r="D69" s="24">
        <f aca="true" t="shared" si="9" ref="D69:D80">SUM(E69:F69)</f>
        <v>689</v>
      </c>
      <c r="E69" s="25">
        <v>230</v>
      </c>
      <c r="F69" s="24">
        <f aca="true" t="shared" si="10" ref="F69:F80">SUM(K69:P69)</f>
        <v>459</v>
      </c>
      <c r="G69" s="25">
        <v>120</v>
      </c>
      <c r="H69" s="2"/>
      <c r="I69" s="2"/>
      <c r="J69" s="2"/>
      <c r="K69" s="25">
        <v>96</v>
      </c>
      <c r="L69" s="25">
        <v>114</v>
      </c>
      <c r="M69" s="25">
        <v>52</v>
      </c>
      <c r="N69" s="25">
        <v>75</v>
      </c>
      <c r="O69" s="111">
        <v>50</v>
      </c>
      <c r="P69" s="52">
        <v>72</v>
      </c>
      <c r="Q69" s="102"/>
      <c r="R69" s="102"/>
      <c r="S69" s="102"/>
      <c r="T69" s="102"/>
      <c r="U69" s="47"/>
      <c r="V69" s="20"/>
    </row>
    <row r="70" spans="1:22" ht="15">
      <c r="A70" s="72" t="s">
        <v>82</v>
      </c>
      <c r="B70" s="10" t="s">
        <v>83</v>
      </c>
      <c r="C70" s="17" t="s">
        <v>156</v>
      </c>
      <c r="D70" s="24">
        <f t="shared" si="9"/>
        <v>135</v>
      </c>
      <c r="E70" s="25">
        <v>45</v>
      </c>
      <c r="F70" s="24">
        <f t="shared" si="10"/>
        <v>90</v>
      </c>
      <c r="G70" s="25">
        <v>45</v>
      </c>
      <c r="H70" s="2"/>
      <c r="I70" s="2"/>
      <c r="J70" s="2"/>
      <c r="K70" s="25"/>
      <c r="L70" s="25">
        <v>19</v>
      </c>
      <c r="M70" s="25">
        <v>26</v>
      </c>
      <c r="N70" s="25">
        <v>45</v>
      </c>
      <c r="O70" s="111"/>
      <c r="P70" s="52"/>
      <c r="Q70" s="102"/>
      <c r="R70" s="102"/>
      <c r="S70" s="102"/>
      <c r="T70" s="102"/>
      <c r="U70" s="47"/>
      <c r="V70" s="20"/>
    </row>
    <row r="71" spans="1:22" ht="27">
      <c r="A71" s="78" t="s">
        <v>84</v>
      </c>
      <c r="B71" s="12" t="s">
        <v>85</v>
      </c>
      <c r="C71" s="17" t="s">
        <v>216</v>
      </c>
      <c r="D71" s="24">
        <f t="shared" si="9"/>
        <v>382</v>
      </c>
      <c r="E71" s="25">
        <v>127</v>
      </c>
      <c r="F71" s="24">
        <f t="shared" si="10"/>
        <v>255</v>
      </c>
      <c r="G71" s="25">
        <v>101</v>
      </c>
      <c r="H71" s="2"/>
      <c r="I71" s="2"/>
      <c r="J71" s="2"/>
      <c r="K71" s="2">
        <v>48</v>
      </c>
      <c r="L71" s="2">
        <v>57</v>
      </c>
      <c r="M71" s="2">
        <v>39</v>
      </c>
      <c r="N71" s="2">
        <v>45</v>
      </c>
      <c r="O71" s="112">
        <v>30</v>
      </c>
      <c r="P71" s="52">
        <v>36</v>
      </c>
      <c r="Q71" s="102"/>
      <c r="R71" s="102"/>
      <c r="S71" s="102"/>
      <c r="T71" s="102"/>
      <c r="U71" s="47"/>
      <c r="V71" s="20"/>
    </row>
    <row r="72" spans="1:22" ht="17.25" customHeight="1">
      <c r="A72" s="72" t="s">
        <v>86</v>
      </c>
      <c r="B72" s="13" t="s">
        <v>87</v>
      </c>
      <c r="C72" s="17" t="s">
        <v>156</v>
      </c>
      <c r="D72" s="24">
        <f t="shared" si="9"/>
        <v>176</v>
      </c>
      <c r="E72" s="25">
        <v>59</v>
      </c>
      <c r="F72" s="24">
        <f t="shared" si="10"/>
        <v>117</v>
      </c>
      <c r="G72" s="25">
        <v>36</v>
      </c>
      <c r="H72" s="2"/>
      <c r="I72" s="2"/>
      <c r="J72" s="2"/>
      <c r="K72" s="2">
        <v>32</v>
      </c>
      <c r="L72" s="2">
        <v>38</v>
      </c>
      <c r="M72" s="2">
        <v>47</v>
      </c>
      <c r="N72" s="2"/>
      <c r="O72" s="111"/>
      <c r="P72" s="52"/>
      <c r="Q72" s="102"/>
      <c r="R72" s="102"/>
      <c r="S72" s="102"/>
      <c r="T72" s="102"/>
      <c r="U72" s="47"/>
      <c r="V72" s="20"/>
    </row>
    <row r="73" spans="1:22" ht="15" customHeight="1">
      <c r="A73" s="78" t="s">
        <v>88</v>
      </c>
      <c r="B73" s="13" t="s">
        <v>89</v>
      </c>
      <c r="C73" s="17" t="s">
        <v>168</v>
      </c>
      <c r="D73" s="24">
        <f t="shared" si="9"/>
        <v>189</v>
      </c>
      <c r="E73" s="25">
        <v>63</v>
      </c>
      <c r="F73" s="24">
        <f t="shared" si="10"/>
        <v>126</v>
      </c>
      <c r="G73" s="25">
        <v>63</v>
      </c>
      <c r="H73" s="2"/>
      <c r="I73" s="2"/>
      <c r="J73" s="2"/>
      <c r="K73" s="2">
        <v>32</v>
      </c>
      <c r="L73" s="2">
        <v>38</v>
      </c>
      <c r="M73" s="2">
        <v>26</v>
      </c>
      <c r="N73" s="25">
        <v>30</v>
      </c>
      <c r="O73" s="111"/>
      <c r="P73" s="52"/>
      <c r="Q73" s="102"/>
      <c r="R73" s="102"/>
      <c r="S73" s="102"/>
      <c r="T73" s="102"/>
      <c r="U73" s="47"/>
      <c r="V73" s="20"/>
    </row>
    <row r="74" spans="1:22" ht="15">
      <c r="A74" s="72" t="s">
        <v>90</v>
      </c>
      <c r="B74" s="10" t="s">
        <v>91</v>
      </c>
      <c r="C74" s="17" t="s">
        <v>150</v>
      </c>
      <c r="D74" s="24">
        <f t="shared" si="9"/>
        <v>81</v>
      </c>
      <c r="E74" s="25">
        <v>27</v>
      </c>
      <c r="F74" s="24">
        <f t="shared" si="10"/>
        <v>54</v>
      </c>
      <c r="G74" s="25">
        <v>27</v>
      </c>
      <c r="H74" s="2"/>
      <c r="I74" s="2"/>
      <c r="J74" s="2"/>
      <c r="K74" s="2">
        <v>16</v>
      </c>
      <c r="L74" s="2">
        <v>38</v>
      </c>
      <c r="M74" s="2"/>
      <c r="N74" s="25"/>
      <c r="O74" s="111"/>
      <c r="P74" s="52"/>
      <c r="Q74" s="102"/>
      <c r="R74" s="102"/>
      <c r="S74" s="102"/>
      <c r="T74" s="102"/>
      <c r="U74" s="47"/>
      <c r="V74" s="20"/>
    </row>
    <row r="75" spans="1:22" ht="15">
      <c r="A75" s="72" t="s">
        <v>92</v>
      </c>
      <c r="B75" s="10" t="s">
        <v>93</v>
      </c>
      <c r="C75" s="17" t="s">
        <v>150</v>
      </c>
      <c r="D75" s="24">
        <f t="shared" si="9"/>
        <v>105</v>
      </c>
      <c r="E75" s="25">
        <v>35</v>
      </c>
      <c r="F75" s="24">
        <f>SUM(K75:P75)</f>
        <v>70</v>
      </c>
      <c r="G75" s="25">
        <v>35</v>
      </c>
      <c r="H75" s="2"/>
      <c r="I75" s="2"/>
      <c r="J75" s="2"/>
      <c r="K75" s="2">
        <v>32</v>
      </c>
      <c r="L75" s="2">
        <v>38</v>
      </c>
      <c r="M75" s="2"/>
      <c r="N75" s="2"/>
      <c r="O75" s="112"/>
      <c r="P75" s="52"/>
      <c r="Q75" s="37"/>
      <c r="R75" s="37"/>
      <c r="S75" s="37"/>
      <c r="T75" s="37"/>
      <c r="U75" s="47"/>
      <c r="V75" s="20"/>
    </row>
    <row r="76" spans="1:22" ht="15">
      <c r="A76" s="72" t="s">
        <v>199</v>
      </c>
      <c r="B76" s="10" t="s">
        <v>200</v>
      </c>
      <c r="C76" s="17" t="s">
        <v>150</v>
      </c>
      <c r="D76" s="24">
        <f t="shared" si="9"/>
        <v>84</v>
      </c>
      <c r="E76" s="25">
        <v>28</v>
      </c>
      <c r="F76" s="24">
        <f>SUM(K76:P76)</f>
        <v>56</v>
      </c>
      <c r="G76" s="25">
        <v>18</v>
      </c>
      <c r="H76" s="2"/>
      <c r="I76" s="2"/>
      <c r="J76" s="2"/>
      <c r="K76" s="2"/>
      <c r="L76" s="2"/>
      <c r="M76" s="2">
        <v>26</v>
      </c>
      <c r="N76" s="2">
        <v>30</v>
      </c>
      <c r="O76" s="112"/>
      <c r="P76" s="52"/>
      <c r="Q76" s="37"/>
      <c r="R76" s="37"/>
      <c r="S76" s="37"/>
      <c r="T76" s="37"/>
      <c r="U76" s="47"/>
      <c r="V76" s="20"/>
    </row>
    <row r="77" spans="1:22" ht="15">
      <c r="A77" s="72" t="s">
        <v>201</v>
      </c>
      <c r="B77" s="10" t="s">
        <v>202</v>
      </c>
      <c r="C77" s="17" t="s">
        <v>150</v>
      </c>
      <c r="D77" s="24">
        <f t="shared" si="9"/>
        <v>66</v>
      </c>
      <c r="E77" s="25">
        <v>22</v>
      </c>
      <c r="F77" s="24">
        <f>SUM(K77:P77)</f>
        <v>44</v>
      </c>
      <c r="G77" s="25">
        <v>12</v>
      </c>
      <c r="H77" s="2"/>
      <c r="I77" s="2"/>
      <c r="J77" s="2"/>
      <c r="K77" s="2"/>
      <c r="L77" s="2"/>
      <c r="M77" s="2"/>
      <c r="N77" s="2"/>
      <c r="O77" s="112">
        <v>20</v>
      </c>
      <c r="P77" s="52">
        <v>24</v>
      </c>
      <c r="Q77" s="37"/>
      <c r="R77" s="37"/>
      <c r="S77" s="37"/>
      <c r="T77" s="37"/>
      <c r="U77" s="47"/>
      <c r="V77" s="20"/>
    </row>
    <row r="78" spans="1:22" ht="27">
      <c r="A78" s="72" t="s">
        <v>203</v>
      </c>
      <c r="B78" s="12" t="s">
        <v>204</v>
      </c>
      <c r="C78" s="17" t="s">
        <v>155</v>
      </c>
      <c r="D78" s="24">
        <f t="shared" si="9"/>
        <v>150</v>
      </c>
      <c r="E78" s="25">
        <v>50</v>
      </c>
      <c r="F78" s="24">
        <f>SUM(K78:P78)</f>
        <v>100</v>
      </c>
      <c r="G78" s="25">
        <v>100</v>
      </c>
      <c r="H78" s="2"/>
      <c r="I78" s="2"/>
      <c r="J78" s="2"/>
      <c r="K78" s="2"/>
      <c r="L78" s="2"/>
      <c r="M78" s="2">
        <v>26</v>
      </c>
      <c r="N78" s="2">
        <v>30</v>
      </c>
      <c r="O78" s="112">
        <v>20</v>
      </c>
      <c r="P78" s="52">
        <v>24</v>
      </c>
      <c r="Q78" s="37"/>
      <c r="R78" s="37"/>
      <c r="S78" s="37"/>
      <c r="T78" s="37"/>
      <c r="U78" s="47"/>
      <c r="V78" s="20"/>
    </row>
    <row r="79" spans="1:22" ht="15">
      <c r="A79" s="72" t="s">
        <v>94</v>
      </c>
      <c r="B79" s="10" t="s">
        <v>7</v>
      </c>
      <c r="C79" s="17" t="s">
        <v>154</v>
      </c>
      <c r="D79" s="24">
        <f t="shared" si="9"/>
        <v>72</v>
      </c>
      <c r="E79" s="25">
        <v>0</v>
      </c>
      <c r="F79" s="24">
        <f t="shared" si="10"/>
        <v>72</v>
      </c>
      <c r="G79" s="25">
        <v>0</v>
      </c>
      <c r="H79" s="2"/>
      <c r="I79" s="2"/>
      <c r="J79" s="2"/>
      <c r="K79" s="25"/>
      <c r="L79" s="25">
        <v>72</v>
      </c>
      <c r="M79" s="25"/>
      <c r="N79" s="25"/>
      <c r="O79" s="111"/>
      <c r="P79" s="52"/>
      <c r="Q79" s="37"/>
      <c r="R79" s="37"/>
      <c r="S79" s="37"/>
      <c r="T79" s="37"/>
      <c r="U79" s="47"/>
      <c r="V79" s="20"/>
    </row>
    <row r="80" spans="1:22" ht="15.75" thickBot="1">
      <c r="A80" s="73" t="s">
        <v>95</v>
      </c>
      <c r="B80" s="14" t="s">
        <v>8</v>
      </c>
      <c r="C80" s="134" t="s">
        <v>173</v>
      </c>
      <c r="D80" s="24">
        <f t="shared" si="9"/>
        <v>324</v>
      </c>
      <c r="E80" s="3">
        <v>0</v>
      </c>
      <c r="F80" s="24">
        <f t="shared" si="10"/>
        <v>324</v>
      </c>
      <c r="G80" s="3">
        <v>0</v>
      </c>
      <c r="H80" s="28"/>
      <c r="I80" s="28"/>
      <c r="J80" s="28"/>
      <c r="K80" s="3"/>
      <c r="L80" s="3"/>
      <c r="M80" s="3"/>
      <c r="N80" s="3">
        <v>144</v>
      </c>
      <c r="O80" s="113">
        <v>180</v>
      </c>
      <c r="P80" s="53"/>
      <c r="Q80" s="37"/>
      <c r="R80" s="37"/>
      <c r="S80" s="37"/>
      <c r="T80" s="37"/>
      <c r="U80" s="47"/>
      <c r="V80" s="20"/>
    </row>
    <row r="81" spans="1:22" ht="27" thickBot="1">
      <c r="A81" s="60" t="s">
        <v>96</v>
      </c>
      <c r="B81" s="61" t="s">
        <v>97</v>
      </c>
      <c r="C81" s="91" t="s">
        <v>165</v>
      </c>
      <c r="D81" s="91">
        <f>D82+D83+D84</f>
        <v>424</v>
      </c>
      <c r="E81" s="91">
        <f>E82+E83+E84</f>
        <v>45</v>
      </c>
      <c r="F81" s="91">
        <f>F82+F83+F84</f>
        <v>379</v>
      </c>
      <c r="G81" s="91">
        <f>G82+G83+G84</f>
        <v>30</v>
      </c>
      <c r="H81" s="91">
        <v>8</v>
      </c>
      <c r="I81" s="91"/>
      <c r="J81" s="91"/>
      <c r="K81" s="91">
        <f>K82+K83+K84</f>
        <v>52</v>
      </c>
      <c r="L81" s="91">
        <f>L82+L83+L84</f>
        <v>91</v>
      </c>
      <c r="M81" s="91">
        <f>M82+M83+M84</f>
        <v>62</v>
      </c>
      <c r="N81" s="91">
        <f>N82+N83+N84</f>
        <v>174</v>
      </c>
      <c r="O81" s="118"/>
      <c r="P81" s="91"/>
      <c r="Q81" s="47"/>
      <c r="R81" s="47"/>
      <c r="S81" s="47"/>
      <c r="T81" s="47"/>
      <c r="U81" s="47"/>
      <c r="V81" s="20"/>
    </row>
    <row r="82" spans="1:22" ht="15">
      <c r="A82" s="71" t="s">
        <v>98</v>
      </c>
      <c r="B82" s="16" t="s">
        <v>99</v>
      </c>
      <c r="C82" s="161" t="s">
        <v>196</v>
      </c>
      <c r="D82" s="24">
        <f>SUM(E82:F82)</f>
        <v>136</v>
      </c>
      <c r="E82" s="24">
        <v>45</v>
      </c>
      <c r="F82" s="24">
        <f>SUM(K82:P82)</f>
        <v>91</v>
      </c>
      <c r="G82" s="24">
        <v>30</v>
      </c>
      <c r="H82" s="6"/>
      <c r="I82" s="6"/>
      <c r="J82" s="6"/>
      <c r="K82" s="24">
        <v>16</v>
      </c>
      <c r="L82" s="24">
        <v>19</v>
      </c>
      <c r="M82" s="24">
        <v>26</v>
      </c>
      <c r="N82" s="24">
        <v>30</v>
      </c>
      <c r="O82" s="114"/>
      <c r="P82" s="51"/>
      <c r="Q82" s="47"/>
      <c r="R82" s="102"/>
      <c r="S82" s="47"/>
      <c r="T82" s="47"/>
      <c r="U82" s="47"/>
      <c r="V82" s="20"/>
    </row>
    <row r="83" spans="1:22" ht="15">
      <c r="A83" s="72" t="s">
        <v>100</v>
      </c>
      <c r="B83" s="10" t="s">
        <v>7</v>
      </c>
      <c r="C83" s="17" t="s">
        <v>154</v>
      </c>
      <c r="D83" s="24">
        <f>SUM(E83:F83)</f>
        <v>36</v>
      </c>
      <c r="E83" s="25">
        <v>0</v>
      </c>
      <c r="F83" s="24">
        <f>SUM(K83:P83)</f>
        <v>36</v>
      </c>
      <c r="G83" s="25">
        <v>0</v>
      </c>
      <c r="H83" s="2"/>
      <c r="I83" s="2"/>
      <c r="J83" s="2"/>
      <c r="K83" s="25"/>
      <c r="L83" s="25"/>
      <c r="M83" s="25"/>
      <c r="N83" s="25">
        <v>36</v>
      </c>
      <c r="O83" s="111"/>
      <c r="P83" s="52"/>
      <c r="Q83" s="47"/>
      <c r="R83" s="37"/>
      <c r="S83" s="47"/>
      <c r="T83" s="47"/>
      <c r="U83" s="47"/>
      <c r="V83" s="20"/>
    </row>
    <row r="84" spans="1:22" s="105" customFormat="1" ht="15.75" thickBot="1">
      <c r="A84" s="73" t="s">
        <v>101</v>
      </c>
      <c r="B84" s="14" t="s">
        <v>8</v>
      </c>
      <c r="C84" s="19" t="s">
        <v>155</v>
      </c>
      <c r="D84" s="24">
        <f>SUM(E84:F84)</f>
        <v>252</v>
      </c>
      <c r="E84" s="3">
        <v>0</v>
      </c>
      <c r="F84" s="24">
        <f>SUM(K84:P84)</f>
        <v>252</v>
      </c>
      <c r="G84" s="3">
        <v>0</v>
      </c>
      <c r="H84" s="28"/>
      <c r="I84" s="28"/>
      <c r="J84" s="28"/>
      <c r="K84" s="3">
        <v>36</v>
      </c>
      <c r="L84" s="3">
        <v>72</v>
      </c>
      <c r="M84" s="3">
        <v>36</v>
      </c>
      <c r="N84" s="3">
        <v>108</v>
      </c>
      <c r="O84" s="113"/>
      <c r="P84" s="53"/>
      <c r="Q84" s="47"/>
      <c r="R84" s="37"/>
      <c r="S84" s="47"/>
      <c r="T84" s="47"/>
      <c r="U84" s="47"/>
      <c r="V84" s="20"/>
    </row>
    <row r="85" spans="1:22" ht="15.75" thickBot="1">
      <c r="A85" s="143" t="s">
        <v>102</v>
      </c>
      <c r="B85" s="163" t="s">
        <v>103</v>
      </c>
      <c r="C85" s="167" t="s">
        <v>165</v>
      </c>
      <c r="D85" s="141">
        <f>D86+D87</f>
        <v>216</v>
      </c>
      <c r="E85" s="141">
        <f>E86+E87</f>
        <v>48</v>
      </c>
      <c r="F85" s="141">
        <f>F86+F87</f>
        <v>168</v>
      </c>
      <c r="G85" s="141">
        <f>G86+G87</f>
        <v>32</v>
      </c>
      <c r="H85" s="141">
        <v>8</v>
      </c>
      <c r="I85" s="141"/>
      <c r="J85" s="141"/>
      <c r="K85" s="141">
        <f>K86+K87</f>
        <v>32</v>
      </c>
      <c r="L85" s="141">
        <f>L86+L87</f>
        <v>38</v>
      </c>
      <c r="M85" s="141">
        <f>M86+M87</f>
        <v>98</v>
      </c>
      <c r="N85" s="141">
        <f>N86+N87</f>
        <v>0</v>
      </c>
      <c r="O85" s="141">
        <f>O86+O87</f>
        <v>0</v>
      </c>
      <c r="P85" s="141"/>
      <c r="Q85" s="47"/>
      <c r="R85" s="47"/>
      <c r="S85" s="47"/>
      <c r="T85" s="47"/>
      <c r="U85" s="47"/>
      <c r="V85" s="20"/>
    </row>
    <row r="86" spans="1:22" ht="27">
      <c r="A86" s="135" t="s">
        <v>104</v>
      </c>
      <c r="B86" s="136" t="s">
        <v>105</v>
      </c>
      <c r="C86" s="139" t="s">
        <v>156</v>
      </c>
      <c r="D86" s="30">
        <f>SUM(E86:F86)</f>
        <v>144</v>
      </c>
      <c r="E86" s="140">
        <v>48</v>
      </c>
      <c r="F86" s="30">
        <f>SUM(K86:P86)</f>
        <v>96</v>
      </c>
      <c r="G86" s="30">
        <v>32</v>
      </c>
      <c r="H86" s="31"/>
      <c r="I86" s="31"/>
      <c r="J86" s="31"/>
      <c r="K86" s="31">
        <v>32</v>
      </c>
      <c r="L86" s="31">
        <v>38</v>
      </c>
      <c r="M86" s="31">
        <v>26</v>
      </c>
      <c r="N86" s="31"/>
      <c r="O86" s="117"/>
      <c r="P86" s="55"/>
      <c r="Q86" s="47"/>
      <c r="R86" s="104"/>
      <c r="S86" s="104"/>
      <c r="T86" s="47"/>
      <c r="U86" s="47"/>
      <c r="V86" s="20"/>
    </row>
    <row r="87" spans="1:22" ht="15" customHeight="1" thickBot="1">
      <c r="A87" s="129" t="s">
        <v>106</v>
      </c>
      <c r="B87" s="79" t="s">
        <v>8</v>
      </c>
      <c r="C87" s="80" t="s">
        <v>154</v>
      </c>
      <c r="D87" s="130">
        <f>SUM(E87:F87)</f>
        <v>72</v>
      </c>
      <c r="E87" s="35">
        <v>0</v>
      </c>
      <c r="F87" s="35">
        <f>SUM(K87:P87)</f>
        <v>72</v>
      </c>
      <c r="G87" s="35">
        <v>0</v>
      </c>
      <c r="H87" s="36"/>
      <c r="I87" s="36"/>
      <c r="J87" s="36"/>
      <c r="K87" s="35"/>
      <c r="L87" s="35"/>
      <c r="M87" s="35">
        <v>72</v>
      </c>
      <c r="N87" s="35"/>
      <c r="O87" s="116"/>
      <c r="P87" s="57"/>
      <c r="Q87" s="47"/>
      <c r="R87" s="47"/>
      <c r="S87" s="102"/>
      <c r="T87" s="47"/>
      <c r="U87" s="47"/>
      <c r="V87" s="20"/>
    </row>
    <row r="88" spans="1:22" ht="15.75" thickBot="1">
      <c r="A88" s="168" t="s">
        <v>107</v>
      </c>
      <c r="B88" s="169" t="s">
        <v>108</v>
      </c>
      <c r="C88" s="170" t="s">
        <v>165</v>
      </c>
      <c r="D88" s="166">
        <f>D89+D90</f>
        <v>200</v>
      </c>
      <c r="E88" s="166">
        <f>E89+E90</f>
        <v>43</v>
      </c>
      <c r="F88" s="166">
        <f>F89+F90</f>
        <v>157</v>
      </c>
      <c r="G88" s="166">
        <f>G89+G90</f>
        <v>28</v>
      </c>
      <c r="H88" s="166">
        <v>8</v>
      </c>
      <c r="I88" s="166"/>
      <c r="J88" s="166"/>
      <c r="K88" s="166">
        <f aca="true" t="shared" si="11" ref="K88:P88">K89+K90</f>
        <v>0</v>
      </c>
      <c r="L88" s="166">
        <f t="shared" si="11"/>
        <v>0</v>
      </c>
      <c r="M88" s="166">
        <f t="shared" si="11"/>
        <v>26</v>
      </c>
      <c r="N88" s="166">
        <f t="shared" si="11"/>
        <v>75</v>
      </c>
      <c r="O88" s="166">
        <f t="shared" si="11"/>
        <v>56</v>
      </c>
      <c r="P88" s="166">
        <f t="shared" si="11"/>
        <v>0</v>
      </c>
      <c r="Q88" s="47"/>
      <c r="R88" s="47"/>
      <c r="S88" s="37"/>
      <c r="T88" s="47"/>
      <c r="U88" s="47"/>
      <c r="V88" s="20"/>
    </row>
    <row r="89" spans="1:22" s="58" customFormat="1" ht="27">
      <c r="A89" s="135" t="s">
        <v>109</v>
      </c>
      <c r="B89" s="136" t="s">
        <v>110</v>
      </c>
      <c r="C89" s="137" t="s">
        <v>156</v>
      </c>
      <c r="D89" s="30">
        <f>SUM(E89:F89)</f>
        <v>128</v>
      </c>
      <c r="E89" s="30">
        <v>43</v>
      </c>
      <c r="F89" s="30">
        <f>SUM(I89:P89)</f>
        <v>85</v>
      </c>
      <c r="G89" s="30">
        <v>28</v>
      </c>
      <c r="H89" s="31"/>
      <c r="I89" s="31"/>
      <c r="J89" s="31"/>
      <c r="K89" s="31"/>
      <c r="L89" s="31"/>
      <c r="M89" s="31">
        <v>26</v>
      </c>
      <c r="N89" s="31">
        <v>39</v>
      </c>
      <c r="O89" s="117">
        <v>20</v>
      </c>
      <c r="P89" s="55"/>
      <c r="Q89" s="47"/>
      <c r="R89" s="47"/>
      <c r="S89" s="37"/>
      <c r="T89" s="47"/>
      <c r="U89" s="47"/>
      <c r="V89" s="47"/>
    </row>
    <row r="90" spans="1:22" s="58" customFormat="1" ht="15.75" thickBot="1">
      <c r="A90" s="129" t="s">
        <v>111</v>
      </c>
      <c r="B90" s="79" t="s">
        <v>7</v>
      </c>
      <c r="C90" s="138" t="s">
        <v>150</v>
      </c>
      <c r="D90" s="35">
        <f>SUM(E90:G90)</f>
        <v>72</v>
      </c>
      <c r="E90" s="35">
        <v>0</v>
      </c>
      <c r="F90" s="35">
        <f>SUM(I90:P90)</f>
        <v>72</v>
      </c>
      <c r="G90" s="35">
        <v>0</v>
      </c>
      <c r="H90" s="36"/>
      <c r="I90" s="36"/>
      <c r="J90" s="36"/>
      <c r="K90" s="35"/>
      <c r="L90" s="35"/>
      <c r="M90" s="35"/>
      <c r="N90" s="35">
        <v>36</v>
      </c>
      <c r="O90" s="35">
        <v>36</v>
      </c>
      <c r="P90" s="57"/>
      <c r="Q90" s="47"/>
      <c r="R90" s="47"/>
      <c r="S90" s="47"/>
      <c r="T90" s="47"/>
      <c r="U90" s="47"/>
      <c r="V90" s="47"/>
    </row>
    <row r="91" spans="1:22" s="58" customFormat="1" ht="15.75" thickBot="1">
      <c r="A91" s="146" t="s">
        <v>159</v>
      </c>
      <c r="B91" s="164" t="s">
        <v>132</v>
      </c>
      <c r="C91" s="165" t="s">
        <v>165</v>
      </c>
      <c r="D91" s="149">
        <f>SUM(E91:F91)</f>
        <v>153</v>
      </c>
      <c r="E91" s="149">
        <f>SUM(E92:E94)</f>
        <v>27</v>
      </c>
      <c r="F91" s="149">
        <f>SUM(F92:F94)</f>
        <v>126</v>
      </c>
      <c r="G91" s="149">
        <f>SUM(G92:G94)</f>
        <v>27</v>
      </c>
      <c r="H91" s="149"/>
      <c r="I91" s="149"/>
      <c r="J91" s="149"/>
      <c r="K91" s="149"/>
      <c r="L91" s="149"/>
      <c r="M91" s="149"/>
      <c r="N91" s="149"/>
      <c r="O91" s="149">
        <f>SUM(O92:O94)</f>
        <v>66</v>
      </c>
      <c r="P91" s="149">
        <f>SUM(P92:P94)</f>
        <v>60</v>
      </c>
      <c r="Q91" s="47"/>
      <c r="R91" s="47"/>
      <c r="S91" s="47"/>
      <c r="T91" s="47"/>
      <c r="U91" s="47"/>
      <c r="V91" s="47"/>
    </row>
    <row r="92" spans="1:22" s="58" customFormat="1" ht="15">
      <c r="A92" s="120" t="s">
        <v>161</v>
      </c>
      <c r="B92" s="121" t="s">
        <v>133</v>
      </c>
      <c r="C92" s="122" t="s">
        <v>154</v>
      </c>
      <c r="D92" s="30">
        <f>SUM(E92:F92)</f>
        <v>45</v>
      </c>
      <c r="E92" s="30">
        <v>15</v>
      </c>
      <c r="F92" s="30">
        <f>SUM(I92:P92)</f>
        <v>30</v>
      </c>
      <c r="G92" s="30">
        <v>15</v>
      </c>
      <c r="H92" s="31"/>
      <c r="I92" s="31"/>
      <c r="J92" s="31"/>
      <c r="K92" s="31"/>
      <c r="L92" s="31"/>
      <c r="M92" s="31"/>
      <c r="N92" s="31"/>
      <c r="O92" s="31">
        <v>30</v>
      </c>
      <c r="P92" s="55"/>
      <c r="Q92" s="47"/>
      <c r="R92" s="47"/>
      <c r="S92" s="47"/>
      <c r="T92" s="47"/>
      <c r="U92" s="47"/>
      <c r="V92" s="47"/>
    </row>
    <row r="93" spans="1:22" s="58" customFormat="1" ht="15">
      <c r="A93" s="72" t="s">
        <v>162</v>
      </c>
      <c r="B93" s="10" t="s">
        <v>134</v>
      </c>
      <c r="C93" s="81" t="s">
        <v>154</v>
      </c>
      <c r="D93" s="24">
        <f>SUM(E93:F93)</f>
        <v>36</v>
      </c>
      <c r="E93" s="25">
        <v>12</v>
      </c>
      <c r="F93" s="24">
        <f>SUM(I93:P93)</f>
        <v>24</v>
      </c>
      <c r="G93" s="25">
        <v>12</v>
      </c>
      <c r="H93" s="2"/>
      <c r="I93" s="2"/>
      <c r="J93" s="2"/>
      <c r="K93" s="2"/>
      <c r="L93" s="2"/>
      <c r="M93" s="2"/>
      <c r="N93" s="2"/>
      <c r="O93" s="2"/>
      <c r="P93" s="52">
        <v>24</v>
      </c>
      <c r="Q93" s="47"/>
      <c r="R93" s="47"/>
      <c r="S93" s="47"/>
      <c r="T93" s="47"/>
      <c r="U93" s="47"/>
      <c r="V93" s="47"/>
    </row>
    <row r="94" spans="1:22" s="58" customFormat="1" ht="15">
      <c r="A94" s="72" t="s">
        <v>160</v>
      </c>
      <c r="B94" s="10" t="s">
        <v>7</v>
      </c>
      <c r="C94" s="81" t="s">
        <v>150</v>
      </c>
      <c r="D94" s="24">
        <f>SUM(E94:F94)</f>
        <v>72</v>
      </c>
      <c r="E94" s="25">
        <v>0</v>
      </c>
      <c r="F94" s="24">
        <f>SUM(I94:P94)</f>
        <v>72</v>
      </c>
      <c r="G94" s="25">
        <v>0</v>
      </c>
      <c r="H94" s="2"/>
      <c r="I94" s="2"/>
      <c r="J94" s="2"/>
      <c r="K94" s="2"/>
      <c r="L94" s="2"/>
      <c r="M94" s="2"/>
      <c r="N94" s="2"/>
      <c r="O94" s="2">
        <v>36</v>
      </c>
      <c r="P94" s="52">
        <v>36</v>
      </c>
      <c r="Q94" s="47"/>
      <c r="R94" s="47"/>
      <c r="S94" s="47"/>
      <c r="T94" s="47"/>
      <c r="U94" s="47"/>
      <c r="V94" s="47"/>
    </row>
    <row r="95" spans="1:22" s="58" customFormat="1" ht="18.75" customHeight="1">
      <c r="A95" s="72"/>
      <c r="B95" s="82" t="s">
        <v>112</v>
      </c>
      <c r="C95" s="83" t="s">
        <v>215</v>
      </c>
      <c r="D95" s="45">
        <f>D56+D53+D47+D31</f>
        <v>7560</v>
      </c>
      <c r="E95" s="45">
        <f>E56+E53+E47+E31</f>
        <v>2232</v>
      </c>
      <c r="F95" s="45">
        <f>F56+F53+F47+F31</f>
        <v>5328</v>
      </c>
      <c r="G95" s="45">
        <f>G56+G53+G47+G31</f>
        <v>2145</v>
      </c>
      <c r="H95" s="4">
        <v>40</v>
      </c>
      <c r="I95" s="4">
        <f>I31</f>
        <v>612</v>
      </c>
      <c r="J95" s="4">
        <f>J31</f>
        <v>792</v>
      </c>
      <c r="K95" s="4">
        <f aca="true" t="shared" si="12" ref="K95:P95">K56+K53+K47</f>
        <v>612</v>
      </c>
      <c r="L95" s="4">
        <f t="shared" si="12"/>
        <v>828</v>
      </c>
      <c r="M95" s="4">
        <f t="shared" si="12"/>
        <v>576</v>
      </c>
      <c r="N95" s="4">
        <f t="shared" si="12"/>
        <v>864</v>
      </c>
      <c r="O95" s="4">
        <f t="shared" si="12"/>
        <v>576</v>
      </c>
      <c r="P95" s="5">
        <f t="shared" si="12"/>
        <v>468</v>
      </c>
      <c r="Q95" s="47"/>
      <c r="R95" s="47"/>
      <c r="S95" s="47"/>
      <c r="T95" s="47"/>
      <c r="U95" s="47"/>
      <c r="V95" s="47"/>
    </row>
    <row r="96" spans="1:22" s="58" customFormat="1" ht="16.5" customHeight="1">
      <c r="A96" s="84" t="s">
        <v>113</v>
      </c>
      <c r="B96" s="85" t="s">
        <v>114</v>
      </c>
      <c r="C96" s="86"/>
      <c r="D96" s="15"/>
      <c r="E96" s="15"/>
      <c r="F96" s="15"/>
      <c r="G96" s="15"/>
      <c r="H96" s="29"/>
      <c r="I96" s="29"/>
      <c r="J96" s="29"/>
      <c r="K96" s="29"/>
      <c r="L96" s="29"/>
      <c r="M96" s="29"/>
      <c r="N96" s="29"/>
      <c r="O96" s="29"/>
      <c r="P96" s="54" t="s">
        <v>115</v>
      </c>
      <c r="Q96" s="102"/>
      <c r="R96" s="102" t="s">
        <v>131</v>
      </c>
      <c r="S96" s="47"/>
      <c r="T96" s="47"/>
      <c r="U96" s="47"/>
      <c r="V96" s="47"/>
    </row>
    <row r="97" spans="1:22" s="58" customFormat="1" ht="15.75" customHeight="1" thickBot="1">
      <c r="A97" s="87" t="s">
        <v>116</v>
      </c>
      <c r="B97" s="88" t="s">
        <v>169</v>
      </c>
      <c r="C97" s="34"/>
      <c r="D97" s="35"/>
      <c r="E97" s="35"/>
      <c r="F97" s="35"/>
      <c r="G97" s="35"/>
      <c r="H97" s="36"/>
      <c r="I97" s="36"/>
      <c r="J97" s="36"/>
      <c r="K97" s="36"/>
      <c r="L97" s="36"/>
      <c r="M97" s="36"/>
      <c r="N97" s="36"/>
      <c r="O97" s="36"/>
      <c r="P97" s="123" t="s">
        <v>117</v>
      </c>
      <c r="Q97" s="47"/>
      <c r="R97" s="47"/>
      <c r="S97" s="47"/>
      <c r="T97" s="47"/>
      <c r="U97" s="47"/>
      <c r="V97" s="47"/>
    </row>
    <row r="98" spans="1:22" s="58" customFormat="1" ht="17.25" customHeight="1">
      <c r="A98" s="190" t="s">
        <v>175</v>
      </c>
      <c r="B98" s="191"/>
      <c r="C98" s="191"/>
      <c r="D98" s="192"/>
      <c r="E98" s="184" t="s">
        <v>19</v>
      </c>
      <c r="F98" s="176" t="s">
        <v>118</v>
      </c>
      <c r="G98" s="177"/>
      <c r="H98" s="30"/>
      <c r="I98" s="30">
        <f>I31</f>
        <v>612</v>
      </c>
      <c r="J98" s="30">
        <f>J31</f>
        <v>792</v>
      </c>
      <c r="K98" s="31">
        <f aca="true" t="shared" si="13" ref="K98:P98">K95-K99-K100</f>
        <v>576</v>
      </c>
      <c r="L98" s="31">
        <f t="shared" si="13"/>
        <v>684</v>
      </c>
      <c r="M98" s="31">
        <f t="shared" si="13"/>
        <v>468</v>
      </c>
      <c r="N98" s="31">
        <f t="shared" si="13"/>
        <v>540</v>
      </c>
      <c r="O98" s="31">
        <f t="shared" si="13"/>
        <v>324</v>
      </c>
      <c r="P98" s="55">
        <f t="shared" si="13"/>
        <v>432</v>
      </c>
      <c r="Q98" s="107"/>
      <c r="R98" s="47"/>
      <c r="S98" s="104"/>
      <c r="T98" s="104"/>
      <c r="U98" s="47"/>
      <c r="V98" s="47"/>
    </row>
    <row r="99" spans="1:22" s="58" customFormat="1" ht="17.25" customHeight="1">
      <c r="A99" s="193"/>
      <c r="B99" s="194"/>
      <c r="C99" s="194"/>
      <c r="D99" s="195"/>
      <c r="E99" s="185"/>
      <c r="F99" s="178" t="s">
        <v>119</v>
      </c>
      <c r="G99" s="179"/>
      <c r="H99" s="25"/>
      <c r="I99" s="25"/>
      <c r="J99" s="25"/>
      <c r="K99" s="2"/>
      <c r="L99" s="2">
        <v>72</v>
      </c>
      <c r="M99" s="2"/>
      <c r="N99" s="2">
        <v>72</v>
      </c>
      <c r="O99" s="2">
        <v>36</v>
      </c>
      <c r="P99" s="52">
        <v>36</v>
      </c>
      <c r="Q99" s="104"/>
      <c r="R99" s="104"/>
      <c r="S99" s="47"/>
      <c r="T99" s="47"/>
      <c r="U99" s="47"/>
      <c r="V99" s="47"/>
    </row>
    <row r="100" spans="1:22" s="58" customFormat="1" ht="26.25" customHeight="1">
      <c r="A100" s="193"/>
      <c r="B100" s="194"/>
      <c r="C100" s="194"/>
      <c r="D100" s="195"/>
      <c r="E100" s="185"/>
      <c r="F100" s="200" t="s">
        <v>120</v>
      </c>
      <c r="G100" s="201"/>
      <c r="H100" s="26"/>
      <c r="I100" s="26"/>
      <c r="J100" s="26"/>
      <c r="K100" s="2">
        <v>36</v>
      </c>
      <c r="L100" s="2">
        <v>72</v>
      </c>
      <c r="M100" s="2">
        <v>108</v>
      </c>
      <c r="N100" s="2">
        <v>252</v>
      </c>
      <c r="O100" s="2">
        <v>216</v>
      </c>
      <c r="P100" s="52"/>
      <c r="Q100" s="47"/>
      <c r="R100" s="47"/>
      <c r="S100" s="47"/>
      <c r="T100" s="47"/>
      <c r="U100" s="47"/>
      <c r="V100" s="47"/>
    </row>
    <row r="101" spans="1:26" ht="15.75" customHeight="1">
      <c r="A101" s="193"/>
      <c r="B101" s="194"/>
      <c r="C101" s="194"/>
      <c r="D101" s="195"/>
      <c r="E101" s="185"/>
      <c r="F101" s="180" t="s">
        <v>121</v>
      </c>
      <c r="G101" s="181"/>
      <c r="H101" s="32"/>
      <c r="I101" s="32"/>
      <c r="J101" s="32"/>
      <c r="K101" s="33"/>
      <c r="L101" s="33"/>
      <c r="M101" s="33"/>
      <c r="N101" s="33"/>
      <c r="O101" s="33"/>
      <c r="P101" s="56">
        <v>144</v>
      </c>
      <c r="Q101" s="47"/>
      <c r="R101" s="47"/>
      <c r="S101" s="47"/>
      <c r="T101" s="47"/>
      <c r="U101" s="47"/>
      <c r="V101" s="47"/>
      <c r="W101" s="58"/>
      <c r="X101" s="58"/>
      <c r="Y101" s="58"/>
      <c r="Z101" s="58"/>
    </row>
    <row r="102" spans="1:26" ht="18.75" customHeight="1">
      <c r="A102" s="193"/>
      <c r="B102" s="194"/>
      <c r="C102" s="194"/>
      <c r="D102" s="195"/>
      <c r="E102" s="185"/>
      <c r="F102" s="182" t="s">
        <v>122</v>
      </c>
      <c r="G102" s="183"/>
      <c r="H102" s="11"/>
      <c r="I102" s="11">
        <v>0</v>
      </c>
      <c r="J102" s="11">
        <v>3</v>
      </c>
      <c r="K102" s="25">
        <v>0</v>
      </c>
      <c r="L102" s="2">
        <v>3</v>
      </c>
      <c r="M102" s="2">
        <v>3</v>
      </c>
      <c r="N102" s="2">
        <v>2</v>
      </c>
      <c r="O102" s="2">
        <v>3</v>
      </c>
      <c r="P102" s="52">
        <v>3</v>
      </c>
      <c r="Q102" s="47"/>
      <c r="R102" s="104"/>
      <c r="S102" s="47"/>
      <c r="T102" s="47"/>
      <c r="U102" s="47"/>
      <c r="V102" s="47"/>
      <c r="W102" s="58"/>
      <c r="X102" s="58"/>
      <c r="Y102" s="58"/>
      <c r="Z102" s="58"/>
    </row>
    <row r="103" spans="1:26" ht="15.75" customHeight="1">
      <c r="A103" s="193"/>
      <c r="B103" s="194"/>
      <c r="C103" s="194"/>
      <c r="D103" s="195"/>
      <c r="E103" s="185"/>
      <c r="F103" s="180" t="s">
        <v>123</v>
      </c>
      <c r="G103" s="181"/>
      <c r="H103" s="32"/>
      <c r="I103" s="32">
        <v>0</v>
      </c>
      <c r="J103" s="32">
        <v>9</v>
      </c>
      <c r="K103" s="25">
        <v>2</v>
      </c>
      <c r="L103" s="2">
        <v>8</v>
      </c>
      <c r="M103" s="2">
        <v>4</v>
      </c>
      <c r="N103" s="2">
        <v>6</v>
      </c>
      <c r="O103" s="2">
        <v>3</v>
      </c>
      <c r="P103" s="52">
        <v>7</v>
      </c>
      <c r="Q103" s="47"/>
      <c r="R103" s="47"/>
      <c r="S103" s="47"/>
      <c r="T103" s="47"/>
      <c r="U103" s="47"/>
      <c r="V103" s="47"/>
      <c r="W103" s="58"/>
      <c r="X103" s="58"/>
      <c r="Y103" s="58"/>
      <c r="Z103" s="58"/>
    </row>
    <row r="104" spans="1:26" ht="19.5" customHeight="1" thickBot="1">
      <c r="A104" s="196"/>
      <c r="B104" s="197"/>
      <c r="C104" s="197"/>
      <c r="D104" s="198"/>
      <c r="E104" s="186"/>
      <c r="F104" s="211" t="s">
        <v>124</v>
      </c>
      <c r="G104" s="212"/>
      <c r="H104" s="34"/>
      <c r="I104" s="34">
        <v>1</v>
      </c>
      <c r="J104" s="34">
        <v>0</v>
      </c>
      <c r="K104" s="35">
        <v>1</v>
      </c>
      <c r="L104" s="36">
        <v>1</v>
      </c>
      <c r="M104" s="36">
        <v>1</v>
      </c>
      <c r="N104" s="36">
        <v>1</v>
      </c>
      <c r="O104" s="36">
        <v>1</v>
      </c>
      <c r="P104" s="57">
        <v>0</v>
      </c>
      <c r="Q104" s="47"/>
      <c r="R104" s="47"/>
      <c r="S104" s="47"/>
      <c r="T104" s="47"/>
      <c r="U104" s="47"/>
      <c r="V104" s="47"/>
      <c r="W104" s="58"/>
      <c r="X104" s="58"/>
      <c r="Y104" s="58"/>
      <c r="Z104" s="58"/>
    </row>
    <row r="105" spans="1:26" ht="24" customHeight="1">
      <c r="A105" s="108"/>
      <c r="B105" s="189"/>
      <c r="C105" s="189"/>
      <c r="D105" s="189"/>
      <c r="E105" s="46"/>
      <c r="F105" s="160"/>
      <c r="G105" s="160"/>
      <c r="H105" s="160"/>
      <c r="I105" s="160"/>
      <c r="J105" s="160"/>
      <c r="K105" s="160">
        <v>576</v>
      </c>
      <c r="L105" s="160">
        <v>684</v>
      </c>
      <c r="M105" s="160">
        <v>468</v>
      </c>
      <c r="N105" s="160">
        <v>540</v>
      </c>
      <c r="O105" s="160">
        <v>324</v>
      </c>
      <c r="P105" s="160">
        <v>432</v>
      </c>
      <c r="Q105" s="47"/>
      <c r="R105" s="47"/>
      <c r="S105" s="47"/>
      <c r="T105" s="47"/>
      <c r="U105" s="47"/>
      <c r="V105" s="47"/>
      <c r="W105" s="58"/>
      <c r="X105" s="58"/>
      <c r="Y105" s="58"/>
      <c r="Z105" s="58"/>
    </row>
    <row r="106" spans="1:26" ht="15">
      <c r="A106" s="109"/>
      <c r="B106" s="174"/>
      <c r="C106" s="174"/>
      <c r="D106" s="174"/>
      <c r="E106" s="37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47"/>
      <c r="R106" s="47"/>
      <c r="S106" s="47"/>
      <c r="T106" s="47"/>
      <c r="U106" s="47"/>
      <c r="V106" s="47"/>
      <c r="W106" s="58"/>
      <c r="X106" s="58"/>
      <c r="Y106" s="58"/>
      <c r="Z106" s="58"/>
    </row>
    <row r="107" spans="1:26" ht="15">
      <c r="A107" s="109"/>
      <c r="B107" s="174"/>
      <c r="C107" s="174"/>
      <c r="D107" s="174"/>
      <c r="E107" s="37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47"/>
      <c r="R107" s="47"/>
      <c r="S107" s="47"/>
      <c r="T107" s="47"/>
      <c r="U107" s="47"/>
      <c r="V107" s="47"/>
      <c r="W107" s="58"/>
      <c r="X107" s="58"/>
      <c r="Y107" s="58"/>
      <c r="Z107" s="58"/>
    </row>
    <row r="108" spans="1:26" ht="15">
      <c r="A108" s="109"/>
      <c r="B108" s="174"/>
      <c r="C108" s="174"/>
      <c r="D108" s="174"/>
      <c r="E108" s="37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47"/>
      <c r="R108" s="47"/>
      <c r="S108" s="47"/>
      <c r="T108" s="47"/>
      <c r="U108" s="47"/>
      <c r="V108" s="47"/>
      <c r="W108" s="58"/>
      <c r="X108" s="58"/>
      <c r="Y108" s="58"/>
      <c r="Z108" s="58"/>
    </row>
    <row r="109" spans="1:26" ht="15">
      <c r="A109" s="109"/>
      <c r="B109" s="110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47"/>
      <c r="R109" s="47"/>
      <c r="S109" s="47"/>
      <c r="T109" s="47"/>
      <c r="U109" s="47"/>
      <c r="V109" s="47"/>
      <c r="W109" s="58"/>
      <c r="X109" s="58"/>
      <c r="Y109" s="58"/>
      <c r="Z109" s="58"/>
    </row>
    <row r="110" spans="1:26" ht="15">
      <c r="A110" s="109"/>
      <c r="B110" s="174"/>
      <c r="C110" s="175"/>
      <c r="D110" s="175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47"/>
      <c r="R110" s="47"/>
      <c r="S110" s="47"/>
      <c r="T110" s="47"/>
      <c r="U110" s="47"/>
      <c r="V110" s="47"/>
      <c r="W110" s="58"/>
      <c r="X110" s="58"/>
      <c r="Y110" s="58"/>
      <c r="Z110" s="58"/>
    </row>
    <row r="111" spans="1:26" ht="15">
      <c r="A111" s="109"/>
      <c r="B111" s="110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47"/>
      <c r="S111" s="47"/>
      <c r="T111" s="47"/>
      <c r="U111" s="47"/>
      <c r="V111" s="47"/>
      <c r="W111" s="58"/>
      <c r="X111" s="58"/>
      <c r="Y111" s="58"/>
      <c r="Z111" s="58"/>
    </row>
    <row r="112" spans="1:26" ht="15">
      <c r="A112" s="109"/>
      <c r="B112" s="110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7"/>
      <c r="R112" s="47"/>
      <c r="S112" s="47"/>
      <c r="T112" s="47"/>
      <c r="U112" s="47"/>
      <c r="V112" s="47"/>
      <c r="W112" s="58"/>
      <c r="X112" s="58"/>
      <c r="Y112" s="58"/>
      <c r="Z112" s="58"/>
    </row>
    <row r="113" spans="1:26" ht="15">
      <c r="A113" s="109"/>
      <c r="B113" s="110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47"/>
      <c r="R113" s="47"/>
      <c r="S113" s="47"/>
      <c r="T113" s="47"/>
      <c r="U113" s="47"/>
      <c r="V113" s="47"/>
      <c r="W113" s="58"/>
      <c r="X113" s="58"/>
      <c r="Y113" s="58"/>
      <c r="Z113" s="58"/>
    </row>
    <row r="114" spans="1:26" ht="15">
      <c r="A114" s="109"/>
      <c r="B114" s="110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7"/>
      <c r="R114" s="47"/>
      <c r="S114" s="47"/>
      <c r="T114" s="47"/>
      <c r="U114" s="47"/>
      <c r="V114" s="47"/>
      <c r="W114" s="58"/>
      <c r="X114" s="58"/>
      <c r="Y114" s="58"/>
      <c r="Z114" s="58"/>
    </row>
    <row r="115" spans="1:26" ht="15">
      <c r="A115" s="109"/>
      <c r="B115" s="110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47"/>
      <c r="R115" s="47"/>
      <c r="S115" s="47"/>
      <c r="T115" s="47"/>
      <c r="U115" s="47"/>
      <c r="V115" s="47"/>
      <c r="W115" s="58"/>
      <c r="X115" s="58"/>
      <c r="Y115" s="58"/>
      <c r="Z115" s="58"/>
    </row>
    <row r="116" spans="1:26" ht="15">
      <c r="A116" s="109"/>
      <c r="B116" s="110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47"/>
      <c r="R116" s="47"/>
      <c r="S116" s="47"/>
      <c r="T116" s="47"/>
      <c r="U116" s="47"/>
      <c r="V116" s="47"/>
      <c r="W116" s="58"/>
      <c r="X116" s="58"/>
      <c r="Y116" s="58"/>
      <c r="Z116" s="58"/>
    </row>
    <row r="117" spans="1:26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47"/>
      <c r="Q117" s="47"/>
      <c r="R117" s="47"/>
      <c r="S117" s="47"/>
      <c r="T117" s="47"/>
      <c r="U117" s="47"/>
      <c r="V117" s="47"/>
      <c r="W117" s="58"/>
      <c r="X117" s="58"/>
      <c r="Y117" s="58"/>
      <c r="Z117" s="58"/>
    </row>
    <row r="118" spans="1:26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47"/>
      <c r="Q118" s="47"/>
      <c r="R118" s="47"/>
      <c r="S118" s="47"/>
      <c r="T118" s="47"/>
      <c r="U118" s="47"/>
      <c r="V118" s="47"/>
      <c r="W118" s="58"/>
      <c r="X118" s="58"/>
      <c r="Y118" s="58"/>
      <c r="Z118" s="58"/>
    </row>
    <row r="119" spans="1:26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47"/>
      <c r="Q119" s="47"/>
      <c r="R119" s="47"/>
      <c r="S119" s="47"/>
      <c r="T119" s="47"/>
      <c r="U119" s="47"/>
      <c r="V119" s="47"/>
      <c r="W119" s="58"/>
      <c r="X119" s="58"/>
      <c r="Y119" s="58"/>
      <c r="Z119" s="58"/>
    </row>
    <row r="120" spans="1:22" s="58" customFormat="1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47"/>
      <c r="Q120" s="47"/>
      <c r="R120" s="47"/>
      <c r="S120" s="47"/>
      <c r="T120" s="47"/>
      <c r="U120" s="47"/>
      <c r="V120" s="47"/>
    </row>
    <row r="121" spans="1:22" s="58" customFormat="1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47"/>
      <c r="Q121" s="47"/>
      <c r="R121" s="47"/>
      <c r="S121" s="47"/>
      <c r="T121" s="47"/>
      <c r="U121" s="47"/>
      <c r="V121" s="47"/>
    </row>
    <row r="122" spans="1:22" s="58" customFormat="1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47"/>
      <c r="Q122" s="47"/>
      <c r="R122" s="47"/>
      <c r="S122" s="47"/>
      <c r="T122" s="47"/>
      <c r="U122" s="47"/>
      <c r="V122" s="47"/>
    </row>
    <row r="123" spans="1:22" s="58" customFormat="1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47"/>
      <c r="Q123" s="47"/>
      <c r="R123" s="47"/>
      <c r="S123" s="47"/>
      <c r="T123" s="47"/>
      <c r="U123" s="47"/>
      <c r="V123" s="47"/>
    </row>
    <row r="124" spans="1:22" s="58" customFormat="1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47"/>
      <c r="Q124" s="47"/>
      <c r="R124" s="47"/>
      <c r="S124" s="47"/>
      <c r="T124" s="47"/>
      <c r="U124" s="47"/>
      <c r="V124" s="47"/>
    </row>
    <row r="125" spans="1:22" s="58" customFormat="1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47"/>
      <c r="Q125" s="47"/>
      <c r="R125" s="47"/>
      <c r="S125" s="47"/>
      <c r="T125" s="47"/>
      <c r="U125" s="47"/>
      <c r="V125" s="47"/>
    </row>
    <row r="126" spans="1:22" s="58" customFormat="1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47"/>
      <c r="Q126" s="47"/>
      <c r="R126" s="47"/>
      <c r="S126" s="47"/>
      <c r="T126" s="47"/>
      <c r="U126" s="47"/>
      <c r="V126" s="47"/>
    </row>
    <row r="127" spans="1:22" s="58" customFormat="1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47"/>
      <c r="Q127" s="47"/>
      <c r="R127" s="47"/>
      <c r="S127" s="47"/>
      <c r="T127" s="47"/>
      <c r="U127" s="47"/>
      <c r="V127" s="47"/>
    </row>
    <row r="128" spans="1:22" s="58" customFormat="1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47"/>
      <c r="Q128" s="47"/>
      <c r="R128" s="47"/>
      <c r="S128" s="47"/>
      <c r="T128" s="47"/>
      <c r="U128" s="47"/>
      <c r="V128" s="47"/>
    </row>
    <row r="129" spans="1:22" s="58" customFormat="1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47"/>
      <c r="Q129" s="47"/>
      <c r="R129" s="47"/>
      <c r="S129" s="47"/>
      <c r="T129" s="47"/>
      <c r="U129" s="47"/>
      <c r="V129" s="47"/>
    </row>
    <row r="130" spans="1:22" s="58" customFormat="1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47"/>
      <c r="Q130" s="47"/>
      <c r="R130" s="47"/>
      <c r="S130" s="47"/>
      <c r="T130" s="47"/>
      <c r="U130" s="47"/>
      <c r="V130" s="47"/>
    </row>
    <row r="131" spans="1:22" s="58" customFormat="1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47"/>
      <c r="Q131" s="47"/>
      <c r="R131" s="47"/>
      <c r="S131" s="47"/>
      <c r="T131" s="47"/>
      <c r="U131" s="47"/>
      <c r="V131" s="47"/>
    </row>
    <row r="132" spans="1:22" s="58" customFormat="1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47"/>
      <c r="Q132" s="47"/>
      <c r="R132" s="47"/>
      <c r="S132" s="47"/>
      <c r="T132" s="47"/>
      <c r="U132" s="47"/>
      <c r="V132" s="47"/>
    </row>
    <row r="133" spans="1:22" s="58" customFormat="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47"/>
      <c r="Q133" s="47"/>
      <c r="R133" s="47"/>
      <c r="S133" s="47"/>
      <c r="T133" s="47"/>
      <c r="U133" s="47"/>
      <c r="V133" s="47"/>
    </row>
    <row r="134" spans="1:22" s="58" customFormat="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47"/>
      <c r="Q134" s="47"/>
      <c r="R134" s="47"/>
      <c r="S134" s="47"/>
      <c r="T134" s="47"/>
      <c r="U134" s="47"/>
      <c r="V134" s="47"/>
    </row>
    <row r="135" spans="1:22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47"/>
      <c r="Q135" s="20"/>
      <c r="R135" s="20"/>
      <c r="S135" s="20"/>
      <c r="T135" s="20"/>
      <c r="U135" s="20"/>
      <c r="V135" s="20"/>
    </row>
    <row r="136" spans="1:22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47"/>
      <c r="Q136" s="20"/>
      <c r="R136" s="20"/>
      <c r="S136" s="20"/>
      <c r="T136" s="20"/>
      <c r="U136" s="20"/>
      <c r="V136" s="20"/>
    </row>
    <row r="137" spans="1:22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47"/>
      <c r="Q137" s="20"/>
      <c r="R137" s="20"/>
      <c r="S137" s="20"/>
      <c r="T137" s="20"/>
      <c r="U137" s="20"/>
      <c r="V137" s="20"/>
    </row>
    <row r="138" spans="1:22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47"/>
      <c r="Q138" s="20"/>
      <c r="R138" s="20"/>
      <c r="S138" s="20"/>
      <c r="T138" s="20"/>
      <c r="U138" s="20"/>
      <c r="V138" s="20"/>
    </row>
    <row r="139" spans="1:22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47"/>
      <c r="Q139" s="20"/>
      <c r="R139" s="20"/>
      <c r="S139" s="20"/>
      <c r="T139" s="20"/>
      <c r="U139" s="20"/>
      <c r="V139" s="20"/>
    </row>
    <row r="140" spans="1:22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47"/>
      <c r="Q140" s="20"/>
      <c r="R140" s="20"/>
      <c r="S140" s="20"/>
      <c r="T140" s="20"/>
      <c r="U140" s="20"/>
      <c r="V140" s="20"/>
    </row>
    <row r="141" spans="1:22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47"/>
      <c r="Q141" s="20"/>
      <c r="R141" s="20"/>
      <c r="S141" s="20"/>
      <c r="T141" s="20"/>
      <c r="U141" s="20"/>
      <c r="V141" s="20"/>
    </row>
    <row r="142" spans="1:22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47"/>
      <c r="Q142" s="20"/>
      <c r="R142" s="20"/>
      <c r="S142" s="20"/>
      <c r="T142" s="20"/>
      <c r="U142" s="20"/>
      <c r="V142" s="20"/>
    </row>
    <row r="143" spans="1:22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47"/>
      <c r="Q143" s="20"/>
      <c r="R143" s="20"/>
      <c r="S143" s="20"/>
      <c r="T143" s="20"/>
      <c r="U143" s="20"/>
      <c r="V143" s="20"/>
    </row>
    <row r="144" spans="1:22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47"/>
      <c r="Q144" s="20"/>
      <c r="R144" s="20"/>
      <c r="S144" s="20"/>
      <c r="T144" s="20"/>
      <c r="U144" s="20"/>
      <c r="V144" s="20"/>
    </row>
    <row r="145" spans="1:22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47"/>
      <c r="Q145" s="20"/>
      <c r="R145" s="20"/>
      <c r="S145" s="20"/>
      <c r="T145" s="20"/>
      <c r="U145" s="20"/>
      <c r="V145" s="20"/>
    </row>
    <row r="146" spans="1:22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47"/>
      <c r="Q146" s="20"/>
      <c r="R146" s="20"/>
      <c r="S146" s="20"/>
      <c r="T146" s="20"/>
      <c r="U146" s="20"/>
      <c r="V146" s="20"/>
    </row>
    <row r="147" spans="1:22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47"/>
      <c r="Q147" s="20"/>
      <c r="R147" s="20"/>
      <c r="S147" s="20"/>
      <c r="T147" s="20"/>
      <c r="U147" s="20"/>
      <c r="V147" s="20"/>
    </row>
    <row r="148" spans="1:22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47"/>
      <c r="Q148" s="20"/>
      <c r="R148" s="20"/>
      <c r="S148" s="20"/>
      <c r="T148" s="20"/>
      <c r="U148" s="20"/>
      <c r="V148" s="20"/>
    </row>
    <row r="149" spans="1:22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47"/>
      <c r="Q149" s="20"/>
      <c r="R149" s="20"/>
      <c r="S149" s="20"/>
      <c r="T149" s="20"/>
      <c r="U149" s="20"/>
      <c r="V149" s="20"/>
    </row>
    <row r="150" spans="1:22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47"/>
      <c r="Q150" s="20"/>
      <c r="R150" s="20"/>
      <c r="S150" s="20"/>
      <c r="T150" s="20"/>
      <c r="U150" s="20"/>
      <c r="V150" s="20"/>
    </row>
    <row r="151" spans="1:22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47"/>
      <c r="Q151" s="20"/>
      <c r="R151" s="20"/>
      <c r="S151" s="20"/>
      <c r="T151" s="20"/>
      <c r="U151" s="20"/>
      <c r="V151" s="20"/>
    </row>
    <row r="152" spans="16:22" ht="15">
      <c r="P152" s="58"/>
      <c r="Q152" s="20"/>
      <c r="R152" s="20"/>
      <c r="S152" s="20"/>
      <c r="T152" s="20"/>
      <c r="U152" s="20"/>
      <c r="V152" s="20"/>
    </row>
    <row r="153" spans="16:22" ht="15">
      <c r="P153" s="58"/>
      <c r="Q153" s="20"/>
      <c r="R153" s="20"/>
      <c r="S153" s="20"/>
      <c r="T153" s="20"/>
      <c r="U153" s="20"/>
      <c r="V153" s="20"/>
    </row>
    <row r="154" spans="16:22" ht="15">
      <c r="P154" s="58"/>
      <c r="Q154" s="20"/>
      <c r="R154" s="20"/>
      <c r="S154" s="20"/>
      <c r="T154" s="20"/>
      <c r="U154" s="20"/>
      <c r="V154" s="20"/>
    </row>
    <row r="155" spans="16:22" ht="15">
      <c r="P155" s="58"/>
      <c r="Q155" s="20"/>
      <c r="R155" s="20"/>
      <c r="S155" s="20"/>
      <c r="T155" s="20"/>
      <c r="U155" s="20"/>
      <c r="V155" s="20"/>
    </row>
    <row r="156" spans="16:22" ht="15">
      <c r="P156" s="58"/>
      <c r="Q156" s="20"/>
      <c r="R156" s="20"/>
      <c r="S156" s="20"/>
      <c r="T156" s="20"/>
      <c r="U156" s="20"/>
      <c r="V156" s="20"/>
    </row>
    <row r="157" spans="16:22" ht="15">
      <c r="P157" s="58"/>
      <c r="Q157" s="20"/>
      <c r="R157" s="20"/>
      <c r="S157" s="20"/>
      <c r="T157" s="20"/>
      <c r="U157" s="20"/>
      <c r="V157" s="20"/>
    </row>
    <row r="158" spans="16:22" ht="15">
      <c r="P158" s="58"/>
      <c r="Q158" s="20"/>
      <c r="R158" s="20"/>
      <c r="S158" s="20"/>
      <c r="T158" s="20"/>
      <c r="U158" s="20"/>
      <c r="V158" s="20"/>
    </row>
    <row r="159" spans="16:22" ht="15">
      <c r="P159" s="58"/>
      <c r="Q159" s="20"/>
      <c r="R159" s="20"/>
      <c r="S159" s="20"/>
      <c r="T159" s="20"/>
      <c r="U159" s="20"/>
      <c r="V159" s="20"/>
    </row>
    <row r="160" spans="16:22" ht="15">
      <c r="P160" s="58"/>
      <c r="Q160" s="20"/>
      <c r="R160" s="20"/>
      <c r="S160" s="20"/>
      <c r="T160" s="20"/>
      <c r="U160" s="20"/>
      <c r="V160" s="20"/>
    </row>
    <row r="161" spans="16:22" ht="15">
      <c r="P161" s="58"/>
      <c r="Q161" s="20"/>
      <c r="R161" s="20"/>
      <c r="S161" s="20"/>
      <c r="T161" s="20"/>
      <c r="U161" s="20"/>
      <c r="V161" s="20"/>
    </row>
    <row r="162" spans="16:22" ht="15">
      <c r="P162" s="58"/>
      <c r="Q162" s="20"/>
      <c r="R162" s="20"/>
      <c r="S162" s="20"/>
      <c r="T162" s="20"/>
      <c r="U162" s="20"/>
      <c r="V162" s="20"/>
    </row>
    <row r="163" spans="16:22" ht="15">
      <c r="P163" s="58"/>
      <c r="Q163" s="20"/>
      <c r="R163" s="20"/>
      <c r="S163" s="20"/>
      <c r="T163" s="20"/>
      <c r="U163" s="20"/>
      <c r="V163" s="20"/>
    </row>
    <row r="164" spans="16:22" ht="15">
      <c r="P164" s="58"/>
      <c r="Q164" s="20"/>
      <c r="R164" s="20"/>
      <c r="S164" s="20"/>
      <c r="T164" s="20"/>
      <c r="U164" s="20"/>
      <c r="V164" s="20"/>
    </row>
    <row r="165" spans="16:22" ht="15">
      <c r="P165" s="58"/>
      <c r="Q165" s="20"/>
      <c r="R165" s="20"/>
      <c r="S165" s="20"/>
      <c r="T165" s="20"/>
      <c r="U165" s="20"/>
      <c r="V165" s="20"/>
    </row>
    <row r="166" spans="16:22" ht="15">
      <c r="P166" s="58"/>
      <c r="Q166" s="20"/>
      <c r="R166" s="20"/>
      <c r="S166" s="20"/>
      <c r="T166" s="20"/>
      <c r="U166" s="20"/>
      <c r="V166" s="20"/>
    </row>
    <row r="167" spans="16:22" ht="15">
      <c r="P167" s="58"/>
      <c r="Q167" s="20"/>
      <c r="R167" s="20"/>
      <c r="S167" s="20"/>
      <c r="T167" s="20"/>
      <c r="U167" s="20"/>
      <c r="V167" s="20"/>
    </row>
    <row r="168" spans="16:22" ht="15">
      <c r="P168" s="58"/>
      <c r="Q168" s="20"/>
      <c r="R168" s="20"/>
      <c r="S168" s="20"/>
      <c r="T168" s="20"/>
      <c r="U168" s="20"/>
      <c r="V168" s="20"/>
    </row>
    <row r="169" spans="16:22" ht="15">
      <c r="P169" s="58"/>
      <c r="Q169" s="20"/>
      <c r="R169" s="20"/>
      <c r="S169" s="20"/>
      <c r="T169" s="20"/>
      <c r="U169" s="20"/>
      <c r="V169" s="20"/>
    </row>
    <row r="170" ht="14.25">
      <c r="P170" s="58"/>
    </row>
    <row r="171" ht="14.25">
      <c r="P171" s="58"/>
    </row>
    <row r="172" ht="14.25">
      <c r="P172" s="58"/>
    </row>
    <row r="173" ht="14.25">
      <c r="P173" s="58"/>
    </row>
    <row r="174" ht="14.25">
      <c r="P174" s="58"/>
    </row>
    <row r="175" ht="14.25">
      <c r="P175" s="58"/>
    </row>
    <row r="176" ht="14.25">
      <c r="P176" s="58"/>
    </row>
    <row r="177" ht="14.25">
      <c r="P177" s="58"/>
    </row>
    <row r="178" ht="14.25">
      <c r="P178" s="58"/>
    </row>
    <row r="179" ht="14.25">
      <c r="P179" s="58"/>
    </row>
    <row r="180" ht="14.25">
      <c r="P180" s="58"/>
    </row>
    <row r="181" ht="14.25">
      <c r="P181" s="58"/>
    </row>
    <row r="182" ht="14.25">
      <c r="P182" s="58"/>
    </row>
    <row r="183" ht="14.25">
      <c r="P183" s="58"/>
    </row>
    <row r="184" ht="14.25">
      <c r="P184" s="58"/>
    </row>
    <row r="185" ht="14.25">
      <c r="P185" s="58"/>
    </row>
    <row r="186" ht="14.25">
      <c r="P186" s="58"/>
    </row>
    <row r="187" ht="14.25">
      <c r="P187" s="58"/>
    </row>
    <row r="188" ht="14.25">
      <c r="P188" s="58"/>
    </row>
    <row r="189" ht="14.25">
      <c r="P189" s="58"/>
    </row>
    <row r="190" ht="14.25">
      <c r="P190" s="58"/>
    </row>
    <row r="191" ht="14.25">
      <c r="P191" s="58"/>
    </row>
    <row r="192" ht="14.25">
      <c r="P192" s="58"/>
    </row>
    <row r="193" ht="14.25">
      <c r="P193" s="58"/>
    </row>
    <row r="194" ht="14.25">
      <c r="P194" s="58"/>
    </row>
    <row r="195" ht="14.25">
      <c r="P195" s="58"/>
    </row>
    <row r="196" ht="14.25">
      <c r="P196" s="58"/>
    </row>
    <row r="197" ht="14.25">
      <c r="P197" s="58"/>
    </row>
    <row r="198" ht="14.25">
      <c r="P198" s="58"/>
    </row>
    <row r="199" ht="14.25">
      <c r="P199" s="58"/>
    </row>
    <row r="200" ht="14.25">
      <c r="P200" s="58"/>
    </row>
    <row r="201" ht="14.25">
      <c r="P201" s="58"/>
    </row>
    <row r="202" ht="14.25">
      <c r="P202" s="58"/>
    </row>
    <row r="203" ht="14.25">
      <c r="P203" s="58"/>
    </row>
    <row r="204" ht="14.25">
      <c r="P204" s="58"/>
    </row>
    <row r="205" ht="14.25">
      <c r="P205" s="58"/>
    </row>
    <row r="206" ht="14.25">
      <c r="P206" s="58"/>
    </row>
    <row r="207" ht="14.25">
      <c r="P207" s="58"/>
    </row>
    <row r="208" ht="14.25">
      <c r="P208" s="58"/>
    </row>
    <row r="209" ht="14.25">
      <c r="P209" s="58"/>
    </row>
    <row r="210" ht="14.25">
      <c r="P210" s="58"/>
    </row>
    <row r="211" ht="14.25">
      <c r="P211" s="58"/>
    </row>
    <row r="212" ht="14.25">
      <c r="P212" s="58"/>
    </row>
    <row r="213" ht="14.25">
      <c r="P213" s="58"/>
    </row>
    <row r="214" ht="14.25">
      <c r="P214" s="58"/>
    </row>
    <row r="215" ht="14.25">
      <c r="P215" s="58"/>
    </row>
    <row r="216" ht="14.25">
      <c r="P216" s="58"/>
    </row>
    <row r="217" ht="14.25">
      <c r="P217" s="58"/>
    </row>
    <row r="218" ht="14.25">
      <c r="P218" s="58"/>
    </row>
    <row r="219" ht="14.25">
      <c r="P219" s="58"/>
    </row>
    <row r="220" ht="14.25">
      <c r="P220" s="58"/>
    </row>
    <row r="221" ht="14.25">
      <c r="P221" s="58"/>
    </row>
    <row r="222" ht="14.25">
      <c r="P222" s="58"/>
    </row>
    <row r="223" ht="14.25">
      <c r="P223" s="58"/>
    </row>
    <row r="224" ht="14.25">
      <c r="P224" s="58"/>
    </row>
    <row r="225" ht="14.25">
      <c r="P225" s="58"/>
    </row>
    <row r="226" ht="14.25">
      <c r="P226" s="58"/>
    </row>
    <row r="227" ht="14.25">
      <c r="P227" s="58"/>
    </row>
    <row r="228" ht="14.25">
      <c r="P228" s="58"/>
    </row>
    <row r="229" ht="14.25">
      <c r="P229" s="58"/>
    </row>
    <row r="230" ht="14.25">
      <c r="P230" s="58"/>
    </row>
    <row r="231" ht="14.25">
      <c r="P231" s="58"/>
    </row>
    <row r="232" ht="14.25">
      <c r="P232" s="58"/>
    </row>
    <row r="233" ht="14.25">
      <c r="P233" s="58"/>
    </row>
    <row r="234" ht="14.25">
      <c r="P234" s="58"/>
    </row>
    <row r="235" ht="14.25">
      <c r="P235" s="58"/>
    </row>
    <row r="236" ht="14.25">
      <c r="P236" s="58"/>
    </row>
    <row r="237" ht="14.25">
      <c r="P237" s="58"/>
    </row>
    <row r="238" ht="14.25">
      <c r="P238" s="58"/>
    </row>
    <row r="239" ht="14.25">
      <c r="P239" s="58"/>
    </row>
    <row r="240" ht="14.25">
      <c r="P240" s="58"/>
    </row>
    <row r="241" ht="14.25">
      <c r="P241" s="58"/>
    </row>
    <row r="242" ht="14.25">
      <c r="P242" s="58"/>
    </row>
    <row r="243" ht="14.25">
      <c r="P243" s="58"/>
    </row>
    <row r="244" ht="14.25">
      <c r="P244" s="58"/>
    </row>
    <row r="245" ht="14.25">
      <c r="P245" s="58"/>
    </row>
    <row r="246" ht="14.25">
      <c r="P246" s="58"/>
    </row>
    <row r="247" ht="14.25">
      <c r="P247" s="58"/>
    </row>
    <row r="248" ht="14.25">
      <c r="P248" s="58"/>
    </row>
    <row r="249" ht="14.25">
      <c r="P249" s="58"/>
    </row>
    <row r="250" ht="14.25">
      <c r="P250" s="58"/>
    </row>
    <row r="251" ht="14.25">
      <c r="P251" s="58"/>
    </row>
    <row r="252" ht="14.25">
      <c r="P252" s="58"/>
    </row>
    <row r="253" ht="14.25">
      <c r="P253" s="58"/>
    </row>
    <row r="254" ht="14.25">
      <c r="P254" s="58"/>
    </row>
    <row r="255" ht="14.25">
      <c r="P255" s="58"/>
    </row>
    <row r="256" ht="14.25">
      <c r="P256" s="58"/>
    </row>
    <row r="257" ht="14.25">
      <c r="P257" s="58"/>
    </row>
    <row r="258" ht="14.25">
      <c r="P258" s="58"/>
    </row>
    <row r="259" ht="14.25">
      <c r="P259" s="58"/>
    </row>
    <row r="260" ht="14.25">
      <c r="P260" s="58"/>
    </row>
    <row r="261" ht="14.25">
      <c r="P261" s="58"/>
    </row>
    <row r="262" ht="14.25">
      <c r="P262" s="58"/>
    </row>
    <row r="263" ht="14.25">
      <c r="P263" s="58"/>
    </row>
    <row r="264" ht="14.25">
      <c r="P264" s="58"/>
    </row>
    <row r="265" ht="14.25">
      <c r="P265" s="58"/>
    </row>
    <row r="266" ht="14.25">
      <c r="P266" s="58"/>
    </row>
    <row r="267" ht="14.25">
      <c r="P267" s="58"/>
    </row>
    <row r="268" ht="14.25">
      <c r="P268" s="58"/>
    </row>
    <row r="269" ht="14.25">
      <c r="P269" s="58"/>
    </row>
    <row r="270" ht="14.25">
      <c r="P270" s="58"/>
    </row>
    <row r="271" ht="14.25">
      <c r="P271" s="58"/>
    </row>
    <row r="272" ht="14.25">
      <c r="P272" s="58"/>
    </row>
    <row r="273" ht="14.25">
      <c r="P273" s="58"/>
    </row>
    <row r="274" ht="14.25">
      <c r="P274" s="58"/>
    </row>
    <row r="275" ht="14.25">
      <c r="P275" s="58"/>
    </row>
    <row r="276" ht="14.25">
      <c r="P276" s="58"/>
    </row>
    <row r="277" ht="14.25">
      <c r="P277" s="58"/>
    </row>
    <row r="278" ht="14.25">
      <c r="P278" s="58"/>
    </row>
    <row r="279" ht="14.25">
      <c r="P279" s="58"/>
    </row>
    <row r="280" ht="14.25">
      <c r="P280" s="58"/>
    </row>
    <row r="281" ht="14.25">
      <c r="P281" s="58"/>
    </row>
    <row r="282" ht="14.25">
      <c r="P282" s="58"/>
    </row>
    <row r="283" ht="14.25">
      <c r="P283" s="58"/>
    </row>
    <row r="284" ht="14.25">
      <c r="P284" s="58"/>
    </row>
    <row r="285" ht="14.25">
      <c r="P285" s="58"/>
    </row>
    <row r="286" ht="14.25">
      <c r="P286" s="58"/>
    </row>
    <row r="287" ht="14.25">
      <c r="P287" s="58"/>
    </row>
    <row r="288" ht="14.25">
      <c r="P288" s="58"/>
    </row>
    <row r="289" ht="14.25">
      <c r="P289" s="58"/>
    </row>
    <row r="290" ht="14.25">
      <c r="P290" s="58"/>
    </row>
    <row r="291" ht="14.25">
      <c r="P291" s="58"/>
    </row>
    <row r="292" ht="14.25">
      <c r="P292" s="58"/>
    </row>
    <row r="293" ht="14.25">
      <c r="P293" s="58"/>
    </row>
    <row r="294" ht="14.25">
      <c r="P294" s="58"/>
    </row>
    <row r="295" ht="14.25">
      <c r="P295" s="58"/>
    </row>
    <row r="296" ht="14.25">
      <c r="P296" s="58"/>
    </row>
    <row r="297" ht="14.25">
      <c r="P297" s="58"/>
    </row>
    <row r="298" ht="14.25">
      <c r="P298" s="58"/>
    </row>
    <row r="299" ht="14.25">
      <c r="P299" s="58"/>
    </row>
    <row r="300" ht="14.25">
      <c r="P300" s="58"/>
    </row>
    <row r="301" ht="14.25">
      <c r="P301" s="58"/>
    </row>
    <row r="302" ht="14.25">
      <c r="P302" s="58"/>
    </row>
    <row r="303" ht="14.25">
      <c r="P303" s="58"/>
    </row>
    <row r="304" ht="14.25">
      <c r="P304" s="58"/>
    </row>
    <row r="305" ht="14.25">
      <c r="P305" s="58"/>
    </row>
    <row r="306" ht="14.25">
      <c r="P306" s="58"/>
    </row>
    <row r="307" ht="14.25">
      <c r="P307" s="58"/>
    </row>
    <row r="308" ht="14.25">
      <c r="P308" s="58"/>
    </row>
    <row r="309" ht="14.25">
      <c r="P309" s="58"/>
    </row>
    <row r="310" ht="14.25">
      <c r="P310" s="58"/>
    </row>
    <row r="311" ht="14.25">
      <c r="P311" s="58"/>
    </row>
    <row r="312" ht="14.25">
      <c r="P312" s="58"/>
    </row>
    <row r="313" ht="14.25">
      <c r="P313" s="58"/>
    </row>
    <row r="314" ht="14.25">
      <c r="P314" s="58"/>
    </row>
    <row r="315" ht="14.25">
      <c r="P315" s="58"/>
    </row>
    <row r="316" ht="14.25">
      <c r="P316" s="58"/>
    </row>
    <row r="317" ht="14.25">
      <c r="P317" s="58"/>
    </row>
    <row r="318" ht="14.25">
      <c r="P318" s="58"/>
    </row>
    <row r="319" ht="14.25">
      <c r="P319" s="58"/>
    </row>
    <row r="320" ht="14.25">
      <c r="P320" s="58"/>
    </row>
    <row r="321" ht="14.25">
      <c r="P321" s="58"/>
    </row>
    <row r="322" ht="14.25">
      <c r="P322" s="58"/>
    </row>
    <row r="323" ht="14.25">
      <c r="P323" s="58"/>
    </row>
    <row r="324" ht="14.25">
      <c r="P324" s="58"/>
    </row>
    <row r="325" ht="14.25">
      <c r="P325" s="58"/>
    </row>
    <row r="326" ht="14.25">
      <c r="P326" s="58"/>
    </row>
    <row r="327" ht="14.25">
      <c r="P327" s="58"/>
    </row>
    <row r="328" ht="14.25">
      <c r="P328" s="58"/>
    </row>
    <row r="329" ht="14.25">
      <c r="P329" s="58"/>
    </row>
    <row r="330" ht="14.25">
      <c r="P330" s="58"/>
    </row>
    <row r="331" ht="14.25">
      <c r="P331" s="58"/>
    </row>
    <row r="332" ht="14.25">
      <c r="P332" s="58"/>
    </row>
    <row r="333" ht="14.25">
      <c r="P333" s="58"/>
    </row>
    <row r="334" ht="14.25">
      <c r="P334" s="58"/>
    </row>
    <row r="335" ht="14.25">
      <c r="P335" s="58"/>
    </row>
    <row r="336" ht="14.25">
      <c r="P336" s="58"/>
    </row>
    <row r="337" ht="14.25">
      <c r="P337" s="58"/>
    </row>
    <row r="338" ht="14.25">
      <c r="P338" s="58"/>
    </row>
    <row r="339" ht="14.25">
      <c r="P339" s="58"/>
    </row>
    <row r="340" ht="14.25">
      <c r="P340" s="58"/>
    </row>
    <row r="341" ht="14.25">
      <c r="P341" s="58"/>
    </row>
    <row r="342" ht="14.25">
      <c r="P342" s="58"/>
    </row>
    <row r="343" ht="14.25">
      <c r="P343" s="58"/>
    </row>
    <row r="344" ht="14.25">
      <c r="P344" s="58"/>
    </row>
    <row r="345" ht="14.25">
      <c r="P345" s="58"/>
    </row>
    <row r="346" ht="14.25">
      <c r="P346" s="58"/>
    </row>
    <row r="347" ht="14.25">
      <c r="P347" s="58"/>
    </row>
    <row r="348" ht="14.25">
      <c r="P348" s="58"/>
    </row>
    <row r="349" ht="14.25">
      <c r="P349" s="58"/>
    </row>
    <row r="350" ht="14.25">
      <c r="P350" s="58"/>
    </row>
    <row r="351" ht="14.25">
      <c r="P351" s="58"/>
    </row>
    <row r="352" ht="14.25">
      <c r="P352" s="58"/>
    </row>
    <row r="353" ht="14.25">
      <c r="P353" s="58"/>
    </row>
    <row r="354" ht="14.25">
      <c r="P354" s="58"/>
    </row>
    <row r="355" ht="14.25">
      <c r="P355" s="58"/>
    </row>
    <row r="356" ht="14.25">
      <c r="P356" s="58"/>
    </row>
    <row r="357" ht="14.25">
      <c r="P357" s="58"/>
    </row>
    <row r="358" ht="14.25">
      <c r="P358" s="58"/>
    </row>
    <row r="359" ht="14.25">
      <c r="P359" s="58"/>
    </row>
    <row r="360" ht="14.25">
      <c r="P360" s="58"/>
    </row>
    <row r="361" ht="14.25">
      <c r="P361" s="58"/>
    </row>
    <row r="362" ht="14.25">
      <c r="P362" s="58"/>
    </row>
    <row r="363" ht="14.25">
      <c r="P363" s="58"/>
    </row>
    <row r="364" ht="14.25">
      <c r="P364" s="58"/>
    </row>
    <row r="365" ht="14.25">
      <c r="P365" s="58"/>
    </row>
    <row r="366" ht="14.25">
      <c r="P366" s="58"/>
    </row>
    <row r="367" ht="14.25">
      <c r="P367" s="58"/>
    </row>
    <row r="368" ht="14.25">
      <c r="P368" s="58"/>
    </row>
    <row r="369" ht="14.25">
      <c r="P369" s="58"/>
    </row>
    <row r="370" ht="14.25">
      <c r="P370" s="58"/>
    </row>
    <row r="371" ht="14.25">
      <c r="P371" s="58"/>
    </row>
    <row r="372" ht="14.25">
      <c r="P372" s="58"/>
    </row>
    <row r="373" ht="14.25">
      <c r="P373" s="58"/>
    </row>
    <row r="374" ht="14.25">
      <c r="P374" s="58"/>
    </row>
    <row r="375" ht="14.25">
      <c r="P375" s="58"/>
    </row>
    <row r="376" ht="14.25">
      <c r="P376" s="58"/>
    </row>
    <row r="377" ht="14.25">
      <c r="P377" s="58"/>
    </row>
    <row r="378" ht="14.25">
      <c r="P378" s="58"/>
    </row>
    <row r="379" ht="14.25">
      <c r="P379" s="58"/>
    </row>
    <row r="380" ht="14.25">
      <c r="P380" s="58"/>
    </row>
    <row r="381" ht="14.25">
      <c r="P381" s="58"/>
    </row>
    <row r="382" ht="14.25">
      <c r="P382" s="58"/>
    </row>
    <row r="383" ht="14.25">
      <c r="P383" s="58"/>
    </row>
    <row r="384" ht="14.25">
      <c r="P384" s="58"/>
    </row>
    <row r="385" ht="14.25">
      <c r="P385" s="58"/>
    </row>
    <row r="386" ht="14.25">
      <c r="P386" s="58"/>
    </row>
    <row r="387" ht="14.25">
      <c r="P387" s="58"/>
    </row>
    <row r="388" ht="14.25">
      <c r="P388" s="58"/>
    </row>
    <row r="389" ht="14.25">
      <c r="P389" s="58"/>
    </row>
    <row r="390" ht="14.25">
      <c r="P390" s="58"/>
    </row>
    <row r="391" ht="14.25">
      <c r="P391" s="58"/>
    </row>
    <row r="392" ht="14.25">
      <c r="P392" s="58"/>
    </row>
    <row r="393" ht="14.25">
      <c r="P393" s="58"/>
    </row>
    <row r="394" ht="14.25">
      <c r="P394" s="58"/>
    </row>
    <row r="395" ht="14.25">
      <c r="P395" s="58"/>
    </row>
    <row r="396" ht="14.25">
      <c r="P396" s="58"/>
    </row>
    <row r="397" ht="14.25">
      <c r="P397" s="58"/>
    </row>
    <row r="398" ht="14.25">
      <c r="P398" s="58"/>
    </row>
    <row r="399" ht="14.25">
      <c r="P399" s="58"/>
    </row>
    <row r="400" ht="14.25">
      <c r="P400" s="58"/>
    </row>
    <row r="401" ht="14.25">
      <c r="P401" s="58"/>
    </row>
    <row r="402" ht="14.25">
      <c r="P402" s="58"/>
    </row>
    <row r="403" ht="14.25">
      <c r="P403" s="58"/>
    </row>
    <row r="404" ht="14.25">
      <c r="P404" s="58"/>
    </row>
    <row r="405" ht="14.25">
      <c r="P405" s="58"/>
    </row>
    <row r="406" ht="14.25">
      <c r="P406" s="58"/>
    </row>
    <row r="407" ht="14.25">
      <c r="P407" s="58"/>
    </row>
    <row r="408" ht="14.25">
      <c r="P408" s="58"/>
    </row>
    <row r="409" ht="14.25">
      <c r="P409" s="58"/>
    </row>
    <row r="410" ht="14.25">
      <c r="P410" s="58"/>
    </row>
    <row r="411" ht="14.25">
      <c r="P411" s="58"/>
    </row>
    <row r="412" ht="14.25">
      <c r="P412" s="58"/>
    </row>
    <row r="413" ht="14.25">
      <c r="P413" s="58"/>
    </row>
    <row r="414" ht="14.25">
      <c r="P414" s="58"/>
    </row>
    <row r="415" ht="14.25">
      <c r="P415" s="58"/>
    </row>
    <row r="416" ht="14.25">
      <c r="P416" s="58"/>
    </row>
    <row r="417" ht="14.25">
      <c r="P417" s="58"/>
    </row>
    <row r="418" ht="14.25">
      <c r="P418" s="58"/>
    </row>
    <row r="419" ht="14.25">
      <c r="P419" s="58"/>
    </row>
    <row r="420" ht="14.25">
      <c r="P420" s="58"/>
    </row>
    <row r="421" ht="14.25">
      <c r="P421" s="58"/>
    </row>
    <row r="422" ht="14.25">
      <c r="P422" s="58"/>
    </row>
    <row r="423" ht="14.25">
      <c r="P423" s="58"/>
    </row>
    <row r="424" ht="14.25">
      <c r="P424" s="58"/>
    </row>
    <row r="425" ht="14.25">
      <c r="P425" s="58"/>
    </row>
    <row r="426" ht="14.25">
      <c r="P426" s="58"/>
    </row>
    <row r="427" ht="14.25">
      <c r="P427" s="58"/>
    </row>
    <row r="428" ht="14.25">
      <c r="P428" s="58"/>
    </row>
    <row r="429" ht="14.25">
      <c r="P429" s="58"/>
    </row>
    <row r="430" ht="14.25">
      <c r="P430" s="58"/>
    </row>
    <row r="431" ht="14.25">
      <c r="P431" s="58"/>
    </row>
    <row r="432" ht="14.25">
      <c r="P432" s="58"/>
    </row>
  </sheetData>
  <sheetProtection/>
  <mergeCells count="75">
    <mergeCell ref="B6:D6"/>
    <mergeCell ref="B7:E7"/>
    <mergeCell ref="G7:M7"/>
    <mergeCell ref="O18:P19"/>
    <mergeCell ref="B9:F9"/>
    <mergeCell ref="B10:E10"/>
    <mergeCell ref="G12:P12"/>
    <mergeCell ref="A17:P17"/>
    <mergeCell ref="G13:P13"/>
    <mergeCell ref="G14:P14"/>
    <mergeCell ref="G15:N15"/>
    <mergeCell ref="G16:P16"/>
    <mergeCell ref="A18:A19"/>
    <mergeCell ref="B18:B19"/>
    <mergeCell ref="C18:C19"/>
    <mergeCell ref="D18:E18"/>
    <mergeCell ref="F18:G19"/>
    <mergeCell ref="H18:L19"/>
    <mergeCell ref="M18:N19"/>
    <mergeCell ref="F20:G20"/>
    <mergeCell ref="H20:L20"/>
    <mergeCell ref="M20:N20"/>
    <mergeCell ref="O20:P20"/>
    <mergeCell ref="F21:G21"/>
    <mergeCell ref="H21:L21"/>
    <mergeCell ref="M21:N21"/>
    <mergeCell ref="O21:P21"/>
    <mergeCell ref="I27:J28"/>
    <mergeCell ref="K27:L28"/>
    <mergeCell ref="M27:N28"/>
    <mergeCell ref="H23:L23"/>
    <mergeCell ref="M23:N23"/>
    <mergeCell ref="A25:O25"/>
    <mergeCell ref="I26:P26"/>
    <mergeCell ref="O23:P23"/>
    <mergeCell ref="O27:P28"/>
    <mergeCell ref="F27:H27"/>
    <mergeCell ref="F104:G104"/>
    <mergeCell ref="F22:G22"/>
    <mergeCell ref="H22:L22"/>
    <mergeCell ref="M22:N22"/>
    <mergeCell ref="O22:P22"/>
    <mergeCell ref="F23:G23"/>
    <mergeCell ref="F24:G24"/>
    <mergeCell ref="H24:L24"/>
    <mergeCell ref="M24:N24"/>
    <mergeCell ref="O24:P24"/>
    <mergeCell ref="F28:F29"/>
    <mergeCell ref="F100:G100"/>
    <mergeCell ref="A26:A29"/>
    <mergeCell ref="B26:B29"/>
    <mergeCell ref="D26:H26"/>
    <mergeCell ref="D27:D29"/>
    <mergeCell ref="C27:C29"/>
    <mergeCell ref="E28:E29"/>
    <mergeCell ref="G3:P3"/>
    <mergeCell ref="G6:P6"/>
    <mergeCell ref="B8:G8"/>
    <mergeCell ref="F107:P107"/>
    <mergeCell ref="F106:P106"/>
    <mergeCell ref="B106:D106"/>
    <mergeCell ref="B107:D107"/>
    <mergeCell ref="B105:D105"/>
    <mergeCell ref="A98:D104"/>
    <mergeCell ref="G4:K4"/>
    <mergeCell ref="G5:K5"/>
    <mergeCell ref="F108:P108"/>
    <mergeCell ref="B110:D110"/>
    <mergeCell ref="B108:D108"/>
    <mergeCell ref="F98:G98"/>
    <mergeCell ref="F99:G99"/>
    <mergeCell ref="F101:G101"/>
    <mergeCell ref="F102:G102"/>
    <mergeCell ref="F103:G103"/>
    <mergeCell ref="E98:E104"/>
  </mergeCells>
  <printOptions/>
  <pageMargins left="0.7086614173228347" right="0.11811023622047245" top="0.15748031496062992" bottom="0.15748031496062992" header="0.4724409448818898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Слава</cp:lastModifiedBy>
  <cp:lastPrinted>2019-09-03T07:55:40Z</cp:lastPrinted>
  <dcterms:created xsi:type="dcterms:W3CDTF">2016-08-08T14:30:54Z</dcterms:created>
  <dcterms:modified xsi:type="dcterms:W3CDTF">2020-07-13T07:41:32Z</dcterms:modified>
  <cp:category/>
  <cp:version/>
  <cp:contentType/>
  <cp:contentStatus/>
</cp:coreProperties>
</file>